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3176" tabRatio="777" activeTab="1"/>
  </bookViews>
  <sheets>
    <sheet name="командный" sheetId="34" r:id="rId1"/>
    <sheet name="лично-командный" sheetId="27" r:id="rId2"/>
    <sheet name="личники по местам" sheetId="36" r:id="rId3"/>
    <sheet name="строй 1 судья" sheetId="28" state="hidden" r:id="rId4"/>
    <sheet name="строй 2 судья" sheetId="35" state="hidden" r:id="rId5"/>
  </sheets>
  <definedNames>
    <definedName name="_xlnm._FilterDatabase" localSheetId="0" hidden="1">командный!#REF!</definedName>
    <definedName name="_xlnm._FilterDatabase" localSheetId="2" hidden="1">'личники по местам'!$A$5:$F$288</definedName>
    <definedName name="_xlnm._FilterDatabase" localSheetId="1" hidden="1">'лично-командный'!$A$5:$N$5</definedName>
    <definedName name="_xlnm._FilterDatabase" localSheetId="3" hidden="1">'строй 1 судья'!$A$6:$L$6</definedName>
    <definedName name="_xlnm._FilterDatabase" localSheetId="4" hidden="1">'строй 2 судья'!$A$6:$L$6</definedName>
    <definedName name="_xlnm.Print_Titles" localSheetId="0">командный!$4:$6</definedName>
    <definedName name="_xlnm.Print_Titles" localSheetId="2">'личники по местам'!$4:$5</definedName>
    <definedName name="_xlnm.Print_Titles" localSheetId="1">'лично-командный'!$2:$2</definedName>
    <definedName name="_xlnm.Print_Titles" localSheetId="3">'строй 1 судья'!$4:$6</definedName>
    <definedName name="_xlnm.Print_Titles" localSheetId="4">'строй 2 судья'!$4:$6</definedName>
    <definedName name="_xlnm.Print_Area" localSheetId="0">командный!$A$1:$G$43</definedName>
    <definedName name="_xlnm.Print_Area" localSheetId="2">'личники по местам'!$A$1:$F$293</definedName>
    <definedName name="_xlnm.Print_Area" localSheetId="1">'лично-командный'!$A$1:$L$337</definedName>
    <definedName name="_xlnm.Print_Area" localSheetId="3">'строй 1 судья'!$A$1:$L$52</definedName>
    <definedName name="_xlnm.Print_Area" localSheetId="4">'строй 2 судья'!$A$1:$L$52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4" i="27" l="1"/>
  <c r="N316" i="27"/>
  <c r="N307" i="27"/>
  <c r="N298" i="27"/>
  <c r="N290" i="27"/>
  <c r="N281" i="27"/>
  <c r="N272" i="27"/>
  <c r="N262" i="27"/>
  <c r="N253" i="27"/>
  <c r="N245" i="27"/>
  <c r="N234" i="27"/>
  <c r="N227" i="27"/>
  <c r="N217" i="27"/>
  <c r="N208" i="27"/>
  <c r="N199" i="27"/>
  <c r="N191" i="27"/>
  <c r="N182" i="27"/>
  <c r="N172" i="27"/>
  <c r="N164" i="27"/>
  <c r="N155" i="27"/>
  <c r="N145" i="27"/>
  <c r="N137" i="27"/>
  <c r="N127" i="27"/>
  <c r="N119" i="27"/>
  <c r="N110" i="27"/>
  <c r="N101" i="27"/>
  <c r="N91" i="27"/>
  <c r="N82" i="27"/>
  <c r="N74" i="27"/>
  <c r="N65" i="27"/>
  <c r="N56" i="27"/>
  <c r="N47" i="27"/>
  <c r="N37" i="27"/>
  <c r="N29" i="27"/>
  <c r="N19" i="27"/>
  <c r="E34" i="34" l="1"/>
  <c r="E33" i="34"/>
  <c r="E27" i="34"/>
  <c r="E26" i="34"/>
  <c r="E20" i="34"/>
  <c r="E13" i="34"/>
  <c r="E12" i="34"/>
  <c r="I25" i="27"/>
  <c r="I142" i="27"/>
  <c r="I295" i="27"/>
  <c r="I106" i="27"/>
  <c r="I304" i="27"/>
  <c r="I70" i="27"/>
  <c r="I124" i="27"/>
  <c r="I34" i="27"/>
  <c r="I97" i="27"/>
  <c r="I16" i="27"/>
  <c r="I61" i="27"/>
  <c r="I43" i="27"/>
  <c r="I88" i="27"/>
  <c r="I259" i="27"/>
  <c r="I115" i="27"/>
  <c r="I232" i="27"/>
  <c r="I286" i="27"/>
  <c r="I223" i="27"/>
  <c r="I52" i="27"/>
  <c r="I214" i="27"/>
  <c r="I79" i="27"/>
  <c r="I178" i="27"/>
  <c r="I277" i="27"/>
  <c r="I268" i="27"/>
  <c r="I133" i="27"/>
  <c r="I151" i="27"/>
  <c r="I160" i="27"/>
  <c r="I169" i="27"/>
  <c r="I187" i="27"/>
  <c r="I241" i="27"/>
  <c r="I313" i="27"/>
  <c r="I250" i="27"/>
  <c r="I196" i="27" l="1"/>
  <c r="I322" i="27"/>
  <c r="I205" i="27"/>
  <c r="G293" i="27" l="1"/>
  <c r="G292" i="27"/>
  <c r="G291" i="27"/>
  <c r="G290" i="27"/>
  <c r="G289" i="27"/>
  <c r="G288" i="27"/>
  <c r="G287" i="27"/>
  <c r="G286" i="27"/>
  <c r="G284" i="27"/>
  <c r="G283" i="27"/>
  <c r="G282" i="27"/>
  <c r="G281" i="27"/>
  <c r="G280" i="27"/>
  <c r="G279" i="27"/>
  <c r="G278" i="27"/>
  <c r="G277" i="27"/>
  <c r="G275" i="27"/>
  <c r="G274" i="27"/>
  <c r="G273" i="27"/>
  <c r="G272" i="27"/>
  <c r="G271" i="27"/>
  <c r="G270" i="27"/>
  <c r="G269" i="27"/>
  <c r="G268" i="27"/>
  <c r="G257" i="27"/>
  <c r="G256" i="27"/>
  <c r="G255" i="27"/>
  <c r="G254" i="27"/>
  <c r="G253" i="27"/>
  <c r="G252" i="27"/>
  <c r="G251" i="27"/>
  <c r="G250" i="27"/>
  <c r="G248" i="27"/>
  <c r="G247" i="27"/>
  <c r="G246" i="27"/>
  <c r="G245" i="27"/>
  <c r="G244" i="27"/>
  <c r="G243" i="27"/>
  <c r="G242" i="27"/>
  <c r="G241" i="27"/>
  <c r="G230" i="27"/>
  <c r="G229" i="27"/>
  <c r="G228" i="27"/>
  <c r="G227" i="27"/>
  <c r="G226" i="27"/>
  <c r="G225" i="27"/>
  <c r="G224" i="27"/>
  <c r="G223" i="27"/>
  <c r="G221" i="27"/>
  <c r="G220" i="27"/>
  <c r="G219" i="27"/>
  <c r="G218" i="27"/>
  <c r="G217" i="27"/>
  <c r="G216" i="27"/>
  <c r="G215" i="27"/>
  <c r="G214" i="27"/>
  <c r="G212" i="27"/>
  <c r="G211" i="27"/>
  <c r="G210" i="27"/>
  <c r="G209" i="27"/>
  <c r="G208" i="27"/>
  <c r="G207" i="27"/>
  <c r="G206" i="27"/>
  <c r="G205" i="27"/>
  <c r="G360" i="27"/>
  <c r="G359" i="27"/>
  <c r="G358" i="27"/>
  <c r="G357" i="27"/>
  <c r="G356" i="27"/>
  <c r="G355" i="27"/>
  <c r="G354" i="27"/>
  <c r="G353" i="27"/>
  <c r="G203" i="27"/>
  <c r="G202" i="27"/>
  <c r="G201" i="27"/>
  <c r="G200" i="27"/>
  <c r="G199" i="27"/>
  <c r="G198" i="27"/>
  <c r="G197" i="27"/>
  <c r="G196" i="27"/>
  <c r="G194" i="27"/>
  <c r="G193" i="27"/>
  <c r="G192" i="27"/>
  <c r="G191" i="27"/>
  <c r="G190" i="27"/>
  <c r="G189" i="27"/>
  <c r="G188" i="27"/>
  <c r="G187" i="27"/>
  <c r="G185" i="27"/>
  <c r="G184" i="27"/>
  <c r="G183" i="27"/>
  <c r="G182" i="27"/>
  <c r="G181" i="27"/>
  <c r="G180" i="27"/>
  <c r="G179" i="27"/>
  <c r="G178" i="27"/>
  <c r="G176" i="27"/>
  <c r="G175" i="27"/>
  <c r="G174" i="27"/>
  <c r="G173" i="27"/>
  <c r="G172" i="27"/>
  <c r="G171" i="27"/>
  <c r="G170" i="27"/>
  <c r="G169" i="27"/>
  <c r="G167" i="27"/>
  <c r="G166" i="27"/>
  <c r="G165" i="27"/>
  <c r="G164" i="27"/>
  <c r="G163" i="27"/>
  <c r="G162" i="27"/>
  <c r="G161" i="27"/>
  <c r="G160" i="27"/>
  <c r="G158" i="27"/>
  <c r="G157" i="27"/>
  <c r="G156" i="27"/>
  <c r="G155" i="27"/>
  <c r="G154" i="27"/>
  <c r="G153" i="27"/>
  <c r="G152" i="27"/>
  <c r="G151" i="27"/>
  <c r="G149" i="27"/>
  <c r="G148" i="27"/>
  <c r="G147" i="27"/>
  <c r="G146" i="27"/>
  <c r="G145" i="27"/>
  <c r="G144" i="27"/>
  <c r="G143" i="27"/>
  <c r="G142" i="27"/>
  <c r="G140" i="27"/>
  <c r="G139" i="27"/>
  <c r="G138" i="27"/>
  <c r="G137" i="27"/>
  <c r="G136" i="27"/>
  <c r="G135" i="27"/>
  <c r="G134" i="27"/>
  <c r="G133" i="27"/>
  <c r="G131" i="27"/>
  <c r="G130" i="27"/>
  <c r="G129" i="27"/>
  <c r="G128" i="27"/>
  <c r="G127" i="27"/>
  <c r="G126" i="27"/>
  <c r="G125" i="27"/>
  <c r="G124" i="27"/>
  <c r="G122" i="27"/>
  <c r="G121" i="27"/>
  <c r="G120" i="27"/>
  <c r="G119" i="27"/>
  <c r="G118" i="27"/>
  <c r="G117" i="27"/>
  <c r="G116" i="27"/>
  <c r="G115" i="27"/>
  <c r="G104" i="27"/>
  <c r="G103" i="27"/>
  <c r="G102" i="27"/>
  <c r="G101" i="27"/>
  <c r="G100" i="27"/>
  <c r="G99" i="27"/>
  <c r="G98" i="27"/>
  <c r="G97" i="27"/>
  <c r="G95" i="27"/>
  <c r="G94" i="27"/>
  <c r="G93" i="27"/>
  <c r="G92" i="27"/>
  <c r="G91" i="27"/>
  <c r="G90" i="27"/>
  <c r="G89" i="27"/>
  <c r="G88" i="27"/>
  <c r="G86" i="27"/>
  <c r="G85" i="27"/>
  <c r="G84" i="27"/>
  <c r="G83" i="27"/>
  <c r="G82" i="27"/>
  <c r="G81" i="27"/>
  <c r="G80" i="27"/>
  <c r="G79" i="27"/>
  <c r="G77" i="27"/>
  <c r="G76" i="27"/>
  <c r="G75" i="27"/>
  <c r="G74" i="27"/>
  <c r="G73" i="27"/>
  <c r="G72" i="27"/>
  <c r="G71" i="27"/>
  <c r="G70" i="27"/>
  <c r="G68" i="27"/>
  <c r="G67" i="27"/>
  <c r="G66" i="27"/>
  <c r="G65" i="27"/>
  <c r="G64" i="27"/>
  <c r="G63" i="27"/>
  <c r="G62" i="27"/>
  <c r="G61" i="27"/>
  <c r="G59" i="27"/>
  <c r="G58" i="27"/>
  <c r="G57" i="27"/>
  <c r="G56" i="27"/>
  <c r="G55" i="27"/>
  <c r="G54" i="27"/>
  <c r="G53" i="27"/>
  <c r="G52" i="27"/>
  <c r="G50" i="27"/>
  <c r="G49" i="27"/>
  <c r="G48" i="27"/>
  <c r="G47" i="27"/>
  <c r="G46" i="27"/>
  <c r="G45" i="27"/>
  <c r="G44" i="27"/>
  <c r="G43" i="27"/>
  <c r="G41" i="27"/>
  <c r="G40" i="27"/>
  <c r="G39" i="27"/>
  <c r="G38" i="27"/>
  <c r="G37" i="27"/>
  <c r="G36" i="27"/>
  <c r="G35" i="27"/>
  <c r="G34" i="27"/>
  <c r="G32" i="27"/>
  <c r="G31" i="27"/>
  <c r="G30" i="27"/>
  <c r="G29" i="27"/>
  <c r="G28" i="27"/>
  <c r="G27" i="27"/>
  <c r="G26" i="27"/>
  <c r="G25" i="27"/>
  <c r="G17" i="27"/>
  <c r="G18" i="27"/>
  <c r="G19" i="27"/>
  <c r="G20" i="27"/>
  <c r="G21" i="27"/>
  <c r="G22" i="27"/>
  <c r="G23" i="27"/>
  <c r="G16" i="27"/>
  <c r="A20" i="34"/>
  <c r="A26" i="34"/>
  <c r="A27" i="34"/>
  <c r="A33" i="34"/>
  <c r="A34" i="34"/>
  <c r="A13" i="34"/>
  <c r="A12" i="34"/>
  <c r="G14" i="27" l="1"/>
  <c r="G13" i="27"/>
  <c r="G12" i="27"/>
  <c r="G11" i="27"/>
  <c r="G10" i="27"/>
  <c r="G9" i="27"/>
  <c r="G8" i="27"/>
  <c r="G7" i="27"/>
  <c r="N10" i="27" l="1"/>
  <c r="I7" i="27"/>
  <c r="K22" i="28" l="1"/>
  <c r="K9" i="35" l="1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8" i="35"/>
  <c r="K7" i="35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8" i="28"/>
  <c r="K7" i="28"/>
  <c r="R56" i="27" l="1"/>
  <c r="N357" i="27"/>
  <c r="H25" i="34" l="1"/>
  <c r="H37" i="34"/>
  <c r="H28" i="34"/>
  <c r="H36" i="34"/>
  <c r="H26" i="34"/>
  <c r="G31" i="34"/>
  <c r="H31" i="34" s="1"/>
  <c r="G35" i="34"/>
  <c r="H35" i="34" s="1"/>
  <c r="G33" i="34"/>
  <c r="H33" i="34" s="1"/>
  <c r="G24" i="34"/>
  <c r="H24" i="34" s="1"/>
  <c r="G22" i="34"/>
  <c r="H22" i="34" s="1"/>
  <c r="G29" i="34"/>
  <c r="H29" i="34" s="1"/>
  <c r="H34" i="34"/>
  <c r="G23" i="34"/>
  <c r="H23" i="34" s="1"/>
  <c r="G27" i="34"/>
  <c r="H27" i="34" s="1"/>
  <c r="H38" i="34"/>
  <c r="H32" i="34"/>
  <c r="F28" i="34" l="1"/>
  <c r="F25" i="34"/>
  <c r="F37" i="34"/>
  <c r="J6" i="27"/>
  <c r="F31" i="34" l="1"/>
  <c r="F29" i="34"/>
  <c r="F22" i="34"/>
  <c r="F26" i="34"/>
  <c r="F32" i="34"/>
  <c r="F24" i="34"/>
  <c r="F36" i="34"/>
  <c r="F27" i="34"/>
  <c r="F23" i="34"/>
  <c r="F35" i="34"/>
  <c r="F34" i="34"/>
  <c r="F38" i="34"/>
  <c r="F33" i="34"/>
</calcChain>
</file>

<file path=xl/sharedStrings.xml><?xml version="1.0" encoding="utf-8"?>
<sst xmlns="http://schemas.openxmlformats.org/spreadsheetml/2006/main" count="1156" uniqueCount="477">
  <si>
    <t>№</t>
  </si>
  <si>
    <t xml:space="preserve">фамилия, имя </t>
  </si>
  <si>
    <t>место</t>
  </si>
  <si>
    <t>сумма</t>
  </si>
  <si>
    <t>Главный судья</t>
  </si>
  <si>
    <t>г. Красноярск</t>
  </si>
  <si>
    <t>Команда</t>
  </si>
  <si>
    <t>внешний вид</t>
  </si>
  <si>
    <t>повороты на месте</t>
  </si>
  <si>
    <t>движение</t>
  </si>
  <si>
    <t>воинское приветствие в движении</t>
  </si>
  <si>
    <t>действия командира</t>
  </si>
  <si>
    <t>сумма балов</t>
  </si>
  <si>
    <t>ПРОТОКОЛ</t>
  </si>
  <si>
    <t>повороты в движении</t>
  </si>
  <si>
    <t>Енисейский район</t>
  </si>
  <si>
    <t>Ирбейский район</t>
  </si>
  <si>
    <t>Иланский район</t>
  </si>
  <si>
    <t>Балахтинский район</t>
  </si>
  <si>
    <t>Минусинский район</t>
  </si>
  <si>
    <t>Абанский район</t>
  </si>
  <si>
    <t>Кежемский район</t>
  </si>
  <si>
    <t>строевая подготовка</t>
  </si>
  <si>
    <t>ИТОГ</t>
  </si>
  <si>
    <t>№ п/п</t>
  </si>
  <si>
    <t>Спартакиада молодежи допризывного возраста Красноярского края</t>
  </si>
  <si>
    <t>исполнение строй.песни</t>
  </si>
  <si>
    <t>Пировский район</t>
  </si>
  <si>
    <t>выполнение приветствия на месте</t>
  </si>
  <si>
    <t>призеры в личном зачете</t>
  </si>
  <si>
    <t>ЗАТО г.Железногорск</t>
  </si>
  <si>
    <t>ЗАТО г.Зеленогорск</t>
  </si>
  <si>
    <t>Большемуртинский район</t>
  </si>
  <si>
    <t>ЗАТО п.Солнечный</t>
  </si>
  <si>
    <t>А.Н. Литвиненко</t>
  </si>
  <si>
    <t>Ю.А. Крылов</t>
  </si>
  <si>
    <t>Ачинский район</t>
  </si>
  <si>
    <t>г.Ачинск</t>
  </si>
  <si>
    <t>г.Енисейск</t>
  </si>
  <si>
    <t>г.Канск</t>
  </si>
  <si>
    <t>г.Лесосибирск</t>
  </si>
  <si>
    <t>г.Шарыпово</t>
  </si>
  <si>
    <t>Октябрьский район г. Красноярск</t>
  </si>
  <si>
    <t>Северо-Енисейский район</t>
  </si>
  <si>
    <t>Советский район</t>
  </si>
  <si>
    <t>результат, с</t>
  </si>
  <si>
    <t>по строевой подготовке в составе команды (1 судья)</t>
  </si>
  <si>
    <t>по строевой подготовке в составе команды (2 судья)</t>
  </si>
  <si>
    <t>6-9</t>
  </si>
  <si>
    <t>16-17</t>
  </si>
  <si>
    <t>Результат, мин</t>
  </si>
  <si>
    <t>г.Красноярск</t>
  </si>
  <si>
    <t>19 мая 2018 года</t>
  </si>
  <si>
    <t>18 мая 2018 года</t>
  </si>
  <si>
    <t>Кировский район</t>
  </si>
  <si>
    <t>Ленинский район</t>
  </si>
  <si>
    <t>Октябрьский район</t>
  </si>
  <si>
    <t>Свердловский район</t>
  </si>
  <si>
    <t>Емельяновский район</t>
  </si>
  <si>
    <t>г. Дивногорск</t>
  </si>
  <si>
    <t>г. Боготол</t>
  </si>
  <si>
    <t>г. Лесосибирск</t>
  </si>
  <si>
    <t>Казачинский район</t>
  </si>
  <si>
    <t>Козульский район</t>
  </si>
  <si>
    <t>г.Минусинск</t>
  </si>
  <si>
    <t>г. Енисейск</t>
  </si>
  <si>
    <t>Нижнеингашский район</t>
  </si>
  <si>
    <t>Партизанский район</t>
  </si>
  <si>
    <t>Рыбинский район</t>
  </si>
  <si>
    <t>г. Сосновоборск</t>
  </si>
  <si>
    <t>г. Назарово</t>
  </si>
  <si>
    <t>Сухобузимский район</t>
  </si>
  <si>
    <t>Тюхтетский район</t>
  </si>
  <si>
    <t>Ужурский район</t>
  </si>
  <si>
    <t>Уярский район</t>
  </si>
  <si>
    <t>Новоселовский район</t>
  </si>
  <si>
    <t>г. Канск</t>
  </si>
  <si>
    <t>г. Бородино</t>
  </si>
  <si>
    <t>Шушенский район</t>
  </si>
  <si>
    <t>Манский район</t>
  </si>
  <si>
    <t>Шарыповский район</t>
  </si>
  <si>
    <t>Большеулуйский район</t>
  </si>
  <si>
    <t>г. Шарыпово</t>
  </si>
  <si>
    <t>судья</t>
  </si>
  <si>
    <t>штраф,с</t>
  </si>
  <si>
    <t>время, мин</t>
  </si>
  <si>
    <t>№п/п</t>
  </si>
  <si>
    <t>КИРОВСКИЙ РАЙОН</t>
  </si>
  <si>
    <t>ЛЕНИНСКИЙ РАЙОН</t>
  </si>
  <si>
    <t>ОКТЯБРЬСКИЙ РАЙОН</t>
  </si>
  <si>
    <t>СОВЕТСКИЙ РАЙОН</t>
  </si>
  <si>
    <t>г.АЧИНСК</t>
  </si>
  <si>
    <t>г.ЕНИСЕЙСК</t>
  </si>
  <si>
    <t>г.КАНСК</t>
  </si>
  <si>
    <t>г.ЛЕСОСИБИРСК</t>
  </si>
  <si>
    <t>ЗАТО г.ЖЕЛЕЗНОГОРСК</t>
  </si>
  <si>
    <t>ЗАТО г.ЗЕЛЕНОГОРСК</t>
  </si>
  <si>
    <t>ЗАТО п. СОЛНЕЧНЫЙ</t>
  </si>
  <si>
    <t>г. СОСНОВОБОРСК</t>
  </si>
  <si>
    <t>г.ШАРЫПОВО</t>
  </si>
  <si>
    <t>АБАНСКИЙ РАЙОН</t>
  </si>
  <si>
    <t>БАЛАХТИНСКИЙ РАЙОН</t>
  </si>
  <si>
    <t>БОЛЬШЕМУРТИНСКИЙ РАЙОН</t>
  </si>
  <si>
    <t>ЕНИСЕЙСКИЙ РАЙОН</t>
  </si>
  <si>
    <t>ЕРМАКОВСКИЙ РАЙОН</t>
  </si>
  <si>
    <t>ИЛАНСКИЙ РАЙОН</t>
  </si>
  <si>
    <t>КАЗАЧИНСКИЙ РАЙОН</t>
  </si>
  <si>
    <t>КУРАГИНСКИЙ РАЙОН</t>
  </si>
  <si>
    <t>НАЗАРОВСКИЙ РАЙОН</t>
  </si>
  <si>
    <t>НОВОСЕЛОВСКИЙ РАЙОН</t>
  </si>
  <si>
    <t>УЖУРСКИЙ РАЙОН</t>
  </si>
  <si>
    <t>Советский район г.Красноярска</t>
  </si>
  <si>
    <t>г.Сосновоборск</t>
  </si>
  <si>
    <t>Ермаковский район</t>
  </si>
  <si>
    <t>Курагинский район</t>
  </si>
  <si>
    <t>ИРБЕЙСКИЙ РАЙОН</t>
  </si>
  <si>
    <t>ЕМЕЛЬЯНОВСКИЙ РАЙОН</t>
  </si>
  <si>
    <t>СУХОБУЗИМСКИЙ РАЙОН</t>
  </si>
  <si>
    <t>КАРАТУЗСКИЙ РАЙОН</t>
  </si>
  <si>
    <t>КРАСНОТУРАНСКИЙ РАЙОН</t>
  </si>
  <si>
    <t>Ленинский район г.Красноярска</t>
  </si>
  <si>
    <t>Октябрьский район г.Красноярска</t>
  </si>
  <si>
    <t>Краснотуранский район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</si>
  <si>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</si>
  <si>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</si>
  <si>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</si>
  <si>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</si>
  <si>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</si>
  <si>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</si>
  <si>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</si>
  <si>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</si>
  <si>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</si>
  <si>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</si>
  <si>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</si>
  <si>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</si>
  <si>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</si>
  <si>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</si>
  <si>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</si>
  <si>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</si>
  <si>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</si>
  <si>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</si>
  <si>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</si>
  <si>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</si>
  <si>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</si>
  <si>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</si>
  <si>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</si>
  <si>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</si>
  <si>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</si>
  <si>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</si>
  <si>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</si>
  <si>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</si>
  <si>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</si>
  <si>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</si>
  <si>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22.</t>
  </si>
  <si>
    <t xml:space="preserve"> ПРОТОКОЛ личных результатов </t>
  </si>
  <si>
    <t>очки</t>
  </si>
  <si>
    <t>командные очки (7 лучших)</t>
  </si>
  <si>
    <t>7 человек в команде, считать всех!!!</t>
  </si>
  <si>
    <t>ИТОГОВЫЙ  ПРОТОКОЛ</t>
  </si>
  <si>
    <t>Кондратенко Виктор Сергеевич</t>
  </si>
  <si>
    <t>Горбунов Кирилл Евгеньевич</t>
  </si>
  <si>
    <t>РЫБИНСКИЙ РАЙОН</t>
  </si>
  <si>
    <t>Немеров Анатолий Сергеевич</t>
  </si>
  <si>
    <t>Ситников Евгений Иванович</t>
  </si>
  <si>
    <t>Ясюк Владислав Викторович</t>
  </si>
  <si>
    <t>Пустовалов Станислав Витальевич</t>
  </si>
  <si>
    <t>Козырев Денис Александрович</t>
  </si>
  <si>
    <t>Белоногов Леонид Сергеевич</t>
  </si>
  <si>
    <t>Зорин Степан Андреевич</t>
  </si>
  <si>
    <t>Кобылянский Никита Дмитриевич</t>
  </si>
  <si>
    <t>Малахов Кирилл Дмитриевич</t>
  </si>
  <si>
    <t>Попов Владислав Игоревич</t>
  </si>
  <si>
    <t>Спичак Илья Александрович</t>
  </si>
  <si>
    <t>Шереметьев Олег Алексеевич</t>
  </si>
  <si>
    <t>Кучеров Артём Александрович</t>
  </si>
  <si>
    <t>Лакомский Михаил Вячеславович</t>
  </si>
  <si>
    <t>Ширяев Иван Андреевич</t>
  </si>
  <si>
    <t>Овчинников Тихон Евгеньевич</t>
  </si>
  <si>
    <t>Осипенко Артем Дмитриевич</t>
  </si>
  <si>
    <t>Рендель Михаил Александрович</t>
  </si>
  <si>
    <t>Владимиров Сергей Николаевич</t>
  </si>
  <si>
    <t>Абанин Кирилл Витальевич</t>
  </si>
  <si>
    <t>Бояков Иван Алексеевич</t>
  </si>
  <si>
    <t>Блынду Владислав Александрович</t>
  </si>
  <si>
    <t>Гуринов Александр Алексеевич</t>
  </si>
  <si>
    <t>Дьяченко Никита Георгиевич</t>
  </si>
  <si>
    <t>Доронин Ярослав Дмитриевич</t>
  </si>
  <si>
    <t>Иванов Кирилл Сергеевич</t>
  </si>
  <si>
    <t>Даньшин Матвей Алексеевич</t>
  </si>
  <si>
    <t>Новиков Андрей Андреевич</t>
  </si>
  <si>
    <t>Вожаков Егор Михайлович</t>
  </si>
  <si>
    <t>Савинов Павел Денисович</t>
  </si>
  <si>
    <t>Хитров Данил Николаевич</t>
  </si>
  <si>
    <t>Трофименко Владимир Иванович</t>
  </si>
  <si>
    <t>Степанов Александр Евгеньевич</t>
  </si>
  <si>
    <t>Коровин Андрей Дмитриевич</t>
  </si>
  <si>
    <t>Ковенский Артем Русланович</t>
  </si>
  <si>
    <t>Локтионов Владислав Артемович</t>
  </si>
  <si>
    <t>Бугаев Константин Юрьевич</t>
  </si>
  <si>
    <t>Грун Данил Юрьевич</t>
  </si>
  <si>
    <t>Давыдов Дмитрий Владимирович</t>
  </si>
  <si>
    <t>Данилюк Максим Алексеевич</t>
  </si>
  <si>
    <t>Кустов Иван Александрович</t>
  </si>
  <si>
    <t>Малютин Егор Валерьевич</t>
  </si>
  <si>
    <t>Чернявский Максим Романович</t>
  </si>
  <si>
    <t>Шаврин Роман Дмитриевич</t>
  </si>
  <si>
    <t>Райлян Егор Евгеньевич</t>
  </si>
  <si>
    <t>Павлов Даниил Андреевич</t>
  </si>
  <si>
    <t>Милевский Максим Сергеевич</t>
  </si>
  <si>
    <t xml:space="preserve">Семенчуков Владислав Андреевич   </t>
  </si>
  <si>
    <t>Медведев Константин Алексеевич</t>
  </si>
  <si>
    <t>Плотницкий Виктор Андреевич</t>
  </si>
  <si>
    <t>Коварин Илья Алексеевич</t>
  </si>
  <si>
    <t>Хасанов Денис Фархатович</t>
  </si>
  <si>
    <t>Алтынцев Юрий Александрович</t>
  </si>
  <si>
    <t>Коварин Кирилл Сергеевич</t>
  </si>
  <si>
    <t>Ермолаев Илья Петрович</t>
  </si>
  <si>
    <t>Тумат Данил Буянкович</t>
  </si>
  <si>
    <t>Мартынов Артем Дмитриевич</t>
  </si>
  <si>
    <t>Поплыко Михаил Денисович</t>
  </si>
  <si>
    <t>Хализев Андрей Александрович</t>
  </si>
  <si>
    <t>Ткаченко Матвей Николаевич</t>
  </si>
  <si>
    <t>Браун Максим Сергеевич</t>
  </si>
  <si>
    <t>Кувшинников Константин Антонович</t>
  </si>
  <si>
    <t>Оленков Роман Александрович</t>
  </si>
  <si>
    <t>Молчанов Никита Геннадьевич</t>
  </si>
  <si>
    <t>Киндеев Владислав Витальевич</t>
  </si>
  <si>
    <t>Прилипко Арсений Витальевич</t>
  </si>
  <si>
    <t xml:space="preserve">Воробьев Пётр Романович </t>
  </si>
  <si>
    <t xml:space="preserve">Репин Даниил Витальевич </t>
  </si>
  <si>
    <t xml:space="preserve">Чотоев Элзарбек Шумкарбекович </t>
  </si>
  <si>
    <t xml:space="preserve">Михайлов  Руслан Игоревич </t>
  </si>
  <si>
    <t>Семеняк  Вадим Михайлович</t>
  </si>
  <si>
    <t xml:space="preserve">Казанцев  Данил Сергеевич </t>
  </si>
  <si>
    <t>Бердников Илья Николаевич</t>
  </si>
  <si>
    <t>Бышевский Артём Алексеевич</t>
  </si>
  <si>
    <t>Герман Денис Анатольевич</t>
  </si>
  <si>
    <t>Сальников Виктор Иванович</t>
  </si>
  <si>
    <t>Сафин Никита Артёмович</t>
  </si>
  <si>
    <t>Трифонов Савелий Сергеевич</t>
  </si>
  <si>
    <t>Швабенланд Игорь Александрович</t>
  </si>
  <si>
    <t>Елагин Сергей Владимирович</t>
  </si>
  <si>
    <t>Кононов Богдан Денисович</t>
  </si>
  <si>
    <t>Мартинович Марк Дмитриевич</t>
  </si>
  <si>
    <t>Бабанов Евгений Сергеевич</t>
  </si>
  <si>
    <t>Бабанов Сергей Сергеевич</t>
  </si>
  <si>
    <t>Лантинов Савелий Анатольевич</t>
  </si>
  <si>
    <t>Колмаков Иван Евгеньевич</t>
  </si>
  <si>
    <t>Гуськов Виктор Романович</t>
  </si>
  <si>
    <t>МАНСКИЙ РАЙОН</t>
  </si>
  <si>
    <t>Цехош Эрнест Дмитриевич</t>
  </si>
  <si>
    <t>Животов Артем  Игоревич</t>
  </si>
  <si>
    <t>Тимофеев Егор Геннадьевич</t>
  </si>
  <si>
    <t>Белошапкин Степан Андреевич</t>
  </si>
  <si>
    <t>Заголько Арсений Алексеевич</t>
  </si>
  <si>
    <t>Киргинцев Артем Романович</t>
  </si>
  <si>
    <t>Майоров Александр Александрович</t>
  </si>
  <si>
    <t>Подопригоров Степан Сергеевич</t>
  </si>
  <si>
    <t>Аржаной Вадим Евгеньевич</t>
  </si>
  <si>
    <t>Судак Максим Ярославович</t>
  </si>
  <si>
    <t>Якула Дмитрий Иванович</t>
  </si>
  <si>
    <t>Камышов Максим Александрович</t>
  </si>
  <si>
    <t>Кекю Даниил Константинович</t>
  </si>
  <si>
    <t>Нысанов Максим Муратович</t>
  </si>
  <si>
    <t>Скуртул Егор Алексеевич</t>
  </si>
  <si>
    <t>Трофимов Тимур Павлович</t>
  </si>
  <si>
    <t>Бовшик Иван Русланович</t>
  </si>
  <si>
    <t>Терещенко Иван Александрович</t>
  </si>
  <si>
    <t xml:space="preserve">Щерба Максим Евгеньевич </t>
  </si>
  <si>
    <t>Гейс Матвей Игоревич</t>
  </si>
  <si>
    <t>Шроо Тимур Петрович</t>
  </si>
  <si>
    <t>Бушуев Егор Владимирович</t>
  </si>
  <si>
    <t>Котов Владимир Витальевич</t>
  </si>
  <si>
    <t>Марангос Александр павлович</t>
  </si>
  <si>
    <t>Нидергаус Степан Владимирович</t>
  </si>
  <si>
    <t>Смотров Вадим Дмитриевич</t>
  </si>
  <si>
    <t>Федосенко Андрей Николаевич</t>
  </si>
  <si>
    <t>Шнайдер Никита Алексеевич</t>
  </si>
  <si>
    <t>Кобылкин Сергей Максимович</t>
  </si>
  <si>
    <t>Мартынов Сергей Алексеевич</t>
  </si>
  <si>
    <t>Смоленцев Ян Семенович</t>
  </si>
  <si>
    <t>Власов Александр Александрович</t>
  </si>
  <si>
    <t>Кулаков Михаил Александрович</t>
  </si>
  <si>
    <t>Соколов Михаил Андреевич</t>
  </si>
  <si>
    <t>Скобелкин Борис Игоревич</t>
  </si>
  <si>
    <t>Исмагилов Ильдар Ринатович</t>
  </si>
  <si>
    <t>Каратузский муниципальный округ</t>
  </si>
  <si>
    <t>Назаровский муниципальный округ</t>
  </si>
  <si>
    <t>Кутный Денис Александрович</t>
  </si>
  <si>
    <t>Биль Владислав Игоревич</t>
  </si>
  <si>
    <t>Жолобов Матвей Денисович</t>
  </si>
  <si>
    <t>Шнайдер Егор Романович</t>
  </si>
  <si>
    <t>Юдин Дмитрий Сергеевич</t>
  </si>
  <si>
    <t>Глуцкий Артур Павлович</t>
  </si>
  <si>
    <t>Беляев Иван Алексеевич</t>
  </si>
  <si>
    <t>Штуккерт Андрей Александрович</t>
  </si>
  <si>
    <t>Долгих Дмитрий Павлович</t>
  </si>
  <si>
    <t>Коротков Олег Игоревич</t>
  </si>
  <si>
    <t>Титов Никита Максимович</t>
  </si>
  <si>
    <t>Сараев Александр Сергеевич</t>
  </si>
  <si>
    <t>Бушмакин Ярослав Андреевич</t>
  </si>
  <si>
    <t>Иванов Ким Егорович</t>
  </si>
  <si>
    <t>Машуков Кирилл Константинович</t>
  </si>
  <si>
    <t>Ульянцев Максим Андреевич</t>
  </si>
  <si>
    <t>Жуков Глеб Александрович</t>
  </si>
  <si>
    <t>Шевцов Владислав Константинович</t>
  </si>
  <si>
    <t>Салаходинов Вадим Валерьевич</t>
  </si>
  <si>
    <t>Алдушин Даниил Андреевич</t>
  </si>
  <si>
    <t>Гуляев Михаил Дмитриевич</t>
  </si>
  <si>
    <t>Байтуганов Ярослав Иванович</t>
  </si>
  <si>
    <t>Ашихмин Александр Артёмович</t>
  </si>
  <si>
    <t>Салимулин Максим Сергеевич</t>
  </si>
  <si>
    <t>Никифирович Евгений Витальевич</t>
  </si>
  <si>
    <t>Плотников Дмитрий Сергеевич</t>
  </si>
  <si>
    <t xml:space="preserve">Корепанов Александр Игоревич </t>
  </si>
  <si>
    <t xml:space="preserve">Шнайдер Александр Евгеньевич </t>
  </si>
  <si>
    <t>Жилинский Никита Сергеевич</t>
  </si>
  <si>
    <t>Зайцев Матвей Алексеевич</t>
  </si>
  <si>
    <t>Голубев Даниил Вячеславович</t>
  </si>
  <si>
    <t>Соловьёв Сергей Дмитриевич</t>
  </si>
  <si>
    <t>Шамрин Александр Сергеевич</t>
  </si>
  <si>
    <t>Уманцев Петр Романович</t>
  </si>
  <si>
    <t>Касаткин Артём Павлович</t>
  </si>
  <si>
    <t>Давыдов Евгений Алексеевич</t>
  </si>
  <si>
    <t>Севостьянов Федор Данилович</t>
  </si>
  <si>
    <t>Белоусов Матвей Юрьевич</t>
  </si>
  <si>
    <t>Мамонов Вячеслав Сергеевич</t>
  </si>
  <si>
    <t>Новиков Артём Сергеевич</t>
  </si>
  <si>
    <t>Пастушенко Максим Евгеньевич</t>
  </si>
  <si>
    <t>Видяпин Семён Александрович</t>
  </si>
  <si>
    <t>Вершинин Денис Александрович</t>
  </si>
  <si>
    <t>Васильков Максим Вадимович</t>
  </si>
  <si>
    <t>Шмидт Денис Евгеньевич</t>
  </si>
  <si>
    <t>Кусков Захар Романович</t>
  </si>
  <si>
    <t>Сокрутанов Иван Александрович</t>
  </si>
  <si>
    <t>Ульянов Иван Александрович</t>
  </si>
  <si>
    <t>Крылов Владимир Александрович</t>
  </si>
  <si>
    <t>Шевелев Игорь Вадимович</t>
  </si>
  <si>
    <t>Билецкий Заир Абдувалиевич</t>
  </si>
  <si>
    <t>Ручкин Михаил Дмитриевич</t>
  </si>
  <si>
    <t>г.НОРИЛЬСК</t>
  </si>
  <si>
    <t>Мезин Сергей Викторович</t>
  </si>
  <si>
    <t>Ломанов Руслан Дмитриевич</t>
  </si>
  <si>
    <t>Дмитренко Михаил Николаевич</t>
  </si>
  <si>
    <t>Степанов Ярослав Денисович</t>
  </si>
  <si>
    <t>Бочкарёв Максим Евгеньевич</t>
  </si>
  <si>
    <t>ГолосОв Степан Дмитриевич</t>
  </si>
  <si>
    <t>Абрамчик Артемий Андреевич</t>
  </si>
  <si>
    <t>СухалИтка Степан Андреевич</t>
  </si>
  <si>
    <t>РябкОв Данила Дмитриевич</t>
  </si>
  <si>
    <t>КОчугов Данила Андреевич</t>
  </si>
  <si>
    <t>СЕВЕРО-ЕНИСЕЙСКИЙ МУНИЦИПАЛЬНЫЙ ОКРУГ</t>
  </si>
  <si>
    <t>Комаров Савелий Евгеньевич</t>
  </si>
  <si>
    <t>Бардин Иван Сергеевич</t>
  </si>
  <si>
    <t>Шевергин Матвей Максимович</t>
  </si>
  <si>
    <t>Ткачев Дмитрий Вячеславович</t>
  </si>
  <si>
    <t>Кирилкин Виктор Кириллович</t>
  </si>
  <si>
    <t>Лебедев Сергей Евгеньевич</t>
  </si>
  <si>
    <t>Кадакин Егор Артемович</t>
  </si>
  <si>
    <t>Голубков Ярослав Юрьевич</t>
  </si>
  <si>
    <t>Константинов Константин Александрович</t>
  </si>
  <si>
    <t>Морозов Александр Александрович</t>
  </si>
  <si>
    <t>Зибиров Антон Равилевич</t>
  </si>
  <si>
    <t>Козаченко Дмитрий Андреевич</t>
  </si>
  <si>
    <t>Власов Алексей Владимирович</t>
  </si>
  <si>
    <t>Амелькин Николай Николаевич</t>
  </si>
  <si>
    <t>Пулотов Денис Нурбекович</t>
  </si>
  <si>
    <t>Хомченков Сергей Юрьевич</t>
  </si>
  <si>
    <t>Беденко Антон Павлович</t>
  </si>
  <si>
    <t>Тонких Дмитрий Евгеньевич</t>
  </si>
  <si>
    <t>Аксенов Никита Евгеньевич</t>
  </si>
  <si>
    <t>Цыкунов Илья Владимирович</t>
  </si>
  <si>
    <t>Колбаса Матвей Петрович</t>
  </si>
  <si>
    <t>Алиев Даниил Александрович</t>
  </si>
  <si>
    <t>Череващенко Елисей Николаевич</t>
  </si>
  <si>
    <t>Шаламай Мирослав Александрович</t>
  </si>
  <si>
    <t>Лысенко Демьян Андреевич</t>
  </si>
  <si>
    <t>ИбАтов Егор Русланович</t>
  </si>
  <si>
    <t>Горохов Никита Антонович</t>
  </si>
  <si>
    <t>Матвеев Семен Алексеевич</t>
  </si>
  <si>
    <t>Мирланбеков Нурдоолот Мирланбекович</t>
  </si>
  <si>
    <t>Поздняков Аркадий Дмитриевич</t>
  </si>
  <si>
    <t>Егоров Максим Алексеевич</t>
  </si>
  <si>
    <t>Паушок Виталий Сергеевич</t>
  </si>
  <si>
    <t>Воробьев Максим Вячеславович</t>
  </si>
  <si>
    <t>Кульга Вадим Викторович</t>
  </si>
  <si>
    <t>Хашин Роман Дмитриевич</t>
  </si>
  <si>
    <t>Сушков Илья Максимович</t>
  </si>
  <si>
    <t>Молотилкин Дмитрий Романович</t>
  </si>
  <si>
    <t>Ананьин Захар Иванович</t>
  </si>
  <si>
    <t>Ченченков Илья Денисович</t>
  </si>
  <si>
    <t>Кочкин Степан Александрович</t>
  </si>
  <si>
    <t>Загребанцев Михаил Дмитриевич</t>
  </si>
  <si>
    <t>Уласов Савелий Андреевич</t>
  </si>
  <si>
    <t>Тиханович Максим Евгеньевич</t>
  </si>
  <si>
    <t>Морозов Тимофей Васильевич</t>
  </si>
  <si>
    <t>Ищенко Алексей Павлович</t>
  </si>
  <si>
    <t xml:space="preserve">Ронжин Сергей Сергеевич </t>
  </si>
  <si>
    <t>Рукосуев Кирилл Сергеевич</t>
  </si>
  <si>
    <t>Бугаец Роман Игоревич</t>
  </si>
  <si>
    <t>Иванов Александр Андреевич</t>
  </si>
  <si>
    <t>Сапожников Даниил Григорьевич</t>
  </si>
  <si>
    <t>Вишняков Евгений Александрович</t>
  </si>
  <si>
    <t>КособУко Кирилл Николаевич</t>
  </si>
  <si>
    <t>Колбасов Данил Евгеньевич</t>
  </si>
  <si>
    <t>Воронов Владислав Юрьевич</t>
  </si>
  <si>
    <t>Старов Дмитрий Александрович</t>
  </si>
  <si>
    <t>Трипутин Денис Анатольевич</t>
  </si>
  <si>
    <t>Терентьев Олег Андреевич</t>
  </si>
  <si>
    <t>Медведев Максим Валерьевич</t>
  </si>
  <si>
    <t>Юдин Александр Геннадьевич</t>
  </si>
  <si>
    <t>Дежин Кирилл Александрович</t>
  </si>
  <si>
    <t>Карбушев Дмитрий Владимирович</t>
  </si>
  <si>
    <t>Катцын Данил Андреевич</t>
  </si>
  <si>
    <t>ИордАн Егор Иванович</t>
  </si>
  <si>
    <t>Клейнкхнехт Артем Дмитриевич</t>
  </si>
  <si>
    <t>Исаев Роман Владимирович</t>
  </si>
  <si>
    <t>Корнеев Николай Николаевич</t>
  </si>
  <si>
    <t>Денисенко Иван Максимович</t>
  </si>
  <si>
    <t>БОЛЬШЕУЛУЙСКИЙ РАЙОН (В/К)</t>
  </si>
  <si>
    <t>г.Норильск</t>
  </si>
  <si>
    <t>в/к</t>
  </si>
  <si>
    <t>МИНУСИНСК</t>
  </si>
  <si>
    <t>Орлов Егор Дмитриевич</t>
  </si>
  <si>
    <t>Фомушин Сергей Сергеевич</t>
  </si>
  <si>
    <t>Дедаш Егор Максимович</t>
  </si>
  <si>
    <t>Мурзабаев Тимур Романович</t>
  </si>
  <si>
    <t>Ульянов Максим Алексеевич</t>
  </si>
  <si>
    <t>Кузургашев Никита Вячеславович</t>
  </si>
  <si>
    <t>Леонович Илья Сергеевич</t>
  </si>
  <si>
    <t>Семачков Егор Геннадьевич</t>
  </si>
  <si>
    <t>33.</t>
  </si>
  <si>
    <t>Центральный район г.Красноярск</t>
  </si>
  <si>
    <t>Петросян Эдик Вилсонович</t>
  </si>
  <si>
    <t>Никаддров Артемий Александрович</t>
  </si>
  <si>
    <t>Зайцев Александр Андреевич</t>
  </si>
  <si>
    <t>Кожеко Кирилл Сергеевич</t>
  </si>
  <si>
    <t>Шкельтин Матвей Алексеевич</t>
  </si>
  <si>
    <t>Соснов Тимофей Юрьевич</t>
  </si>
  <si>
    <t>Шакаров Данил Анарович</t>
  </si>
  <si>
    <t>34.</t>
  </si>
  <si>
    <t>МИНУСИНСКИЙ РАЙОН</t>
  </si>
  <si>
    <t>Губенко Роман Викторович</t>
  </si>
  <si>
    <t>Драгин Иван Алексеевич</t>
  </si>
  <si>
    <t>Казачек Егор Сергеевич</t>
  </si>
  <si>
    <t>Лемешко Андрей Александрович</t>
  </si>
  <si>
    <t>Фомин Арсений Вячеславович</t>
  </si>
  <si>
    <t>Артяков Егор Викторович</t>
  </si>
  <si>
    <t>Пупков Александр Алексеевич</t>
  </si>
  <si>
    <t>Огурцов Егор Евгеньевич</t>
  </si>
  <si>
    <t>Центральный район г.Красноярска</t>
  </si>
  <si>
    <t>Муниципальное образование</t>
  </si>
  <si>
    <t>метание гранаты</t>
  </si>
  <si>
    <t xml:space="preserve">       16  мая 2025 года</t>
  </si>
  <si>
    <t>Запевин Андрей Дмитриевич</t>
  </si>
  <si>
    <t>29.0</t>
  </si>
  <si>
    <t>16 мая 2025 года</t>
  </si>
  <si>
    <t xml:space="preserve">ИТОГОВЫЙ ПРОТОКОЛ </t>
  </si>
  <si>
    <t>Н.А. Кожура</t>
  </si>
  <si>
    <t>Кашмов Тимофей Юрьевич</t>
  </si>
  <si>
    <t>Голосов Степан Дмитриевич</t>
  </si>
  <si>
    <t>Кособуко Кирилл Николаевич</t>
  </si>
  <si>
    <t>Дорогов Кирилл Олегович</t>
  </si>
  <si>
    <t>Сухалитка Степан Андреевич</t>
  </si>
  <si>
    <t>Рябков Данила Дмитриевич</t>
  </si>
  <si>
    <t>Иордан Егор Иванович</t>
  </si>
  <si>
    <t>Дондо Дмитрий Викторович</t>
  </si>
  <si>
    <t>Кочугов Данила Андреевич</t>
  </si>
  <si>
    <t>Центральный район</t>
  </si>
  <si>
    <r>
      <t xml:space="preserve">16 мая 2025 года                               </t>
    </r>
    <r>
      <rPr>
        <b/>
        <sz val="18"/>
        <rFont val="Bookman Old Style"/>
        <family val="1"/>
        <charset val="204"/>
      </rPr>
      <t>Метание гранаты</t>
    </r>
    <r>
      <rPr>
        <b/>
        <sz val="12"/>
        <rFont val="Bookman Old Style"/>
        <family val="1"/>
        <charset val="204"/>
      </rPr>
      <t xml:space="preserve">                             г.Красноярск</t>
    </r>
  </si>
  <si>
    <t>муниципальное образование</t>
  </si>
  <si>
    <t>КАНСК</t>
  </si>
  <si>
    <t>СОСНОВОБОРСК</t>
  </si>
  <si>
    <t>БОЛЬШЕУЛУЙСКИЙ РАЙОН</t>
  </si>
  <si>
    <t>КАРАТУЗСКИЙ МУНИЦИПАЛЬНЫЙ ОКРУГ</t>
  </si>
  <si>
    <t>Остюков Алексей Сергеевич</t>
  </si>
  <si>
    <t xml:space="preserve">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</si>
</sst>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56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9"/>
      <name val="Bookman Old Style"/>
      <family val="1"/>
      <charset val="204"/>
    </font>
    <font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b/>
      <sz val="14"/>
      <color rgb="FFFF0000"/>
      <name val="Bookman Old Style"/>
      <family val="1"/>
      <charset val="204"/>
    </font>
    <font>
      <i/>
      <sz val="11"/>
      <name val="Bookman Old Style"/>
      <family val="1"/>
      <charset val="204"/>
    </font>
    <font>
      <b/>
      <i/>
      <sz val="1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b/>
      <sz val="9"/>
      <color theme="1"/>
      <name val="Bookman Old Style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6"/>
      <color theme="1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20"/>
      <name val="Bookman Old Style"/>
      <family val="1"/>
      <charset val="204"/>
    </font>
    <font>
      <sz val="20"/>
      <name val="Bookman Old Style"/>
      <family val="1"/>
      <charset val="204"/>
    </font>
    <font>
      <sz val="11"/>
      <color indexed="8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Unicode MS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rgb="FF2C2D2E"/>
      <name val="Times New Roman"/>
      <family val="1"/>
      <charset val="204"/>
    </font>
    <font>
      <sz val="14"/>
      <color rgb="FF2C2D2E"/>
      <name val="Times New Roman"/>
      <family val="1"/>
      <charset val="204"/>
    </font>
    <font>
      <sz val="11"/>
      <color theme="1"/>
      <name val="Bookman Old Style"/>
      <family val="1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6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9" fillId="0" borderId="0" xfId="0" applyFont="1"/>
    <xf numFmtId="0" fontId="5" fillId="0" borderId="0" xfId="1" applyFont="1" applyAlignment="1">
      <alignment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" fontId="14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" fontId="19" fillId="0" borderId="15" xfId="0" applyNumberFormat="1" applyFont="1" applyBorder="1" applyAlignment="1">
      <alignment horizontal="center" vertical="center"/>
    </xf>
    <xf numFmtId="1" fontId="19" fillId="0" borderId="13" xfId="0" applyNumberFormat="1" applyFont="1" applyBorder="1" applyAlignment="1">
      <alignment horizontal="center" vertical="center"/>
    </xf>
    <xf numFmtId="1" fontId="18" fillId="0" borderId="13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0" fontId="22" fillId="0" borderId="20" xfId="0" applyFont="1" applyBorder="1" applyAlignment="1">
      <alignment horizontal="left" vertical="center"/>
    </xf>
    <xf numFmtId="0" fontId="22" fillId="0" borderId="20" xfId="0" applyFont="1" applyBorder="1"/>
    <xf numFmtId="0" fontId="23" fillId="0" borderId="20" xfId="0" applyFont="1" applyBorder="1"/>
    <xf numFmtId="0" fontId="23" fillId="0" borderId="21" xfId="0" applyFont="1" applyBorder="1"/>
    <xf numFmtId="4" fontId="7" fillId="2" borderId="0" xfId="0" applyNumberFormat="1" applyFont="1" applyFill="1" applyAlignment="1">
      <alignment horizontal="left"/>
    </xf>
    <xf numFmtId="0" fontId="12" fillId="0" borderId="1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22" fillId="0" borderId="19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9" fillId="0" borderId="23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2" fontId="14" fillId="0" borderId="0" xfId="0" applyNumberFormat="1" applyFont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2" fillId="0" borderId="2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2" fillId="0" borderId="2" xfId="0" applyFont="1" applyBorder="1"/>
    <xf numFmtId="4" fontId="9" fillId="0" borderId="0" xfId="0" applyNumberFormat="1" applyFont="1" applyAlignment="1">
      <alignment vertical="center"/>
    </xf>
    <xf numFmtId="4" fontId="14" fillId="0" borderId="2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vertical="center"/>
    </xf>
    <xf numFmtId="0" fontId="31" fillId="0" borderId="32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31" fillId="0" borderId="25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3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/>
    </xf>
    <xf numFmtId="4" fontId="14" fillId="3" borderId="0" xfId="0" applyNumberFormat="1" applyFont="1" applyFill="1" applyAlignment="1">
      <alignment horizontal="center" vertical="center"/>
    </xf>
    <xf numFmtId="4" fontId="10" fillId="3" borderId="0" xfId="0" applyNumberFormat="1" applyFont="1" applyFill="1" applyAlignment="1">
      <alignment horizontal="center" vertical="center"/>
    </xf>
    <xf numFmtId="3" fontId="10" fillId="3" borderId="28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0" fontId="32" fillId="3" borderId="7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/>
    </xf>
    <xf numFmtId="4" fontId="14" fillId="3" borderId="4" xfId="0" applyNumberFormat="1" applyFont="1" applyFill="1" applyBorder="1" applyAlignment="1">
      <alignment horizontal="center" vertical="center"/>
    </xf>
    <xf numFmtId="4" fontId="10" fillId="3" borderId="4" xfId="0" applyNumberFormat="1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32" fillId="3" borderId="1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4" fontId="14" fillId="3" borderId="2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/>
    </xf>
    <xf numFmtId="0" fontId="32" fillId="3" borderId="27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vertical="center"/>
    </xf>
    <xf numFmtId="4" fontId="14" fillId="3" borderId="9" xfId="0" applyNumberFormat="1" applyFont="1" applyFill="1" applyBorder="1" applyAlignment="1">
      <alignment horizontal="center" vertical="center"/>
    </xf>
    <xf numFmtId="4" fontId="10" fillId="3" borderId="9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5" fillId="0" borderId="3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14" fontId="35" fillId="0" borderId="0" xfId="0" applyNumberFormat="1" applyFont="1" applyAlignment="1">
      <alignment vertical="center" wrapText="1"/>
    </xf>
    <xf numFmtId="14" fontId="36" fillId="0" borderId="0" xfId="0" applyNumberFormat="1" applyFont="1" applyAlignment="1">
      <alignment vertical="center" wrapText="1"/>
    </xf>
    <xf numFmtId="0" fontId="37" fillId="0" borderId="2" xfId="0" applyFont="1" applyBorder="1" applyAlignment="1">
      <alignment vertical="center" wrapText="1"/>
    </xf>
    <xf numFmtId="0" fontId="33" fillId="0" borderId="0" xfId="0" applyFont="1" applyAlignment="1">
      <alignment vertical="center"/>
    </xf>
    <xf numFmtId="0" fontId="44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8" fillId="0" borderId="34" xfId="0" applyFont="1" applyBorder="1" applyAlignment="1">
      <alignment vertical="center"/>
    </xf>
    <xf numFmtId="0" fontId="37" fillId="0" borderId="2" xfId="0" applyFont="1" applyBorder="1" applyAlignment="1">
      <alignment horizontal="left" vertical="center" wrapText="1"/>
    </xf>
    <xf numFmtId="4" fontId="14" fillId="0" borderId="17" xfId="0" applyNumberFormat="1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17" fillId="0" borderId="0" xfId="0" applyNumberFormat="1" applyFont="1" applyAlignment="1">
      <alignment horizontal="center" vertical="center"/>
    </xf>
    <xf numFmtId="3" fontId="17" fillId="0" borderId="28" xfId="0" applyNumberFormat="1" applyFont="1" applyBorder="1" applyAlignment="1">
      <alignment horizontal="center" vertical="center"/>
    </xf>
    <xf numFmtId="3" fontId="10" fillId="0" borderId="28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vertical="center" wrapText="1"/>
    </xf>
    <xf numFmtId="0" fontId="32" fillId="0" borderId="34" xfId="0" applyFont="1" applyBorder="1" applyAlignment="1">
      <alignment vertical="center" wrapText="1"/>
    </xf>
    <xf numFmtId="14" fontId="35" fillId="0" borderId="2" xfId="0" applyNumberFormat="1" applyFont="1" applyBorder="1" applyAlignment="1">
      <alignment horizontal="center" vertical="center" wrapText="1"/>
    </xf>
    <xf numFmtId="0" fontId="32" fillId="0" borderId="34" xfId="0" applyFont="1" applyBorder="1" applyAlignment="1">
      <alignment horizontal="left" vertical="center" wrapText="1"/>
    </xf>
    <xf numFmtId="14" fontId="36" fillId="0" borderId="2" xfId="0" applyNumberFormat="1" applyFont="1" applyBorder="1" applyAlignment="1">
      <alignment horizontal="center" vertical="center" wrapText="1"/>
    </xf>
    <xf numFmtId="0" fontId="37" fillId="0" borderId="34" xfId="0" applyFont="1" applyBorder="1" applyAlignment="1">
      <alignment vertical="center" wrapText="1"/>
    </xf>
    <xf numFmtId="0" fontId="33" fillId="0" borderId="29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/>
    </xf>
    <xf numFmtId="0" fontId="33" fillId="0" borderId="0" xfId="0" applyFont="1"/>
    <xf numFmtId="4" fontId="3" fillId="0" borderId="0" xfId="0" applyNumberFormat="1" applyFont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14" fontId="45" fillId="0" borderId="2" xfId="0" applyNumberFormat="1" applyFont="1" applyBorder="1" applyAlignment="1">
      <alignment horizontal="left" vertical="center" wrapText="1"/>
    </xf>
    <xf numFmtId="0" fontId="32" fillId="0" borderId="2" xfId="0" applyFont="1" applyBorder="1" applyAlignment="1">
      <alignment horizontal="justify" vertical="center" wrapText="1"/>
    </xf>
    <xf numFmtId="0" fontId="8" fillId="0" borderId="26" xfId="0" applyFont="1" applyBorder="1" applyAlignment="1">
      <alignment horizontal="center" vertical="center"/>
    </xf>
    <xf numFmtId="14" fontId="42" fillId="0" borderId="2" xfId="0" applyNumberFormat="1" applyFont="1" applyBorder="1" applyAlignment="1">
      <alignment vertical="center" wrapText="1"/>
    </xf>
    <xf numFmtId="14" fontId="38" fillId="0" borderId="2" xfId="0" applyNumberFormat="1" applyFont="1" applyBorder="1" applyAlignment="1">
      <alignment horizontal="center" vertical="center" wrapText="1"/>
    </xf>
    <xf numFmtId="14" fontId="42" fillId="0" borderId="2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3" fillId="0" borderId="35" xfId="0" applyFont="1" applyBorder="1" applyAlignment="1">
      <alignment vertical="center"/>
    </xf>
    <xf numFmtId="0" fontId="32" fillId="0" borderId="35" xfId="0" applyFont="1" applyBorder="1" applyAlignment="1">
      <alignment vertical="center" wrapText="1"/>
    </xf>
    <xf numFmtId="14" fontId="35" fillId="0" borderId="35" xfId="0" applyNumberFormat="1" applyFont="1" applyBorder="1" applyAlignment="1">
      <alignment horizontal="center" vertical="center" wrapText="1"/>
    </xf>
    <xf numFmtId="0" fontId="32" fillId="0" borderId="34" xfId="0" applyFont="1" applyBorder="1" applyAlignment="1">
      <alignment vertical="center"/>
    </xf>
    <xf numFmtId="0" fontId="33" fillId="0" borderId="29" xfId="0" applyFont="1" applyBorder="1" applyAlignment="1">
      <alignment vertical="center"/>
    </xf>
    <xf numFmtId="0" fontId="37" fillId="0" borderId="2" xfId="0" applyFont="1" applyBorder="1" applyAlignment="1">
      <alignment horizontal="justify" vertical="center" wrapText="1"/>
    </xf>
    <xf numFmtId="0" fontId="33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14" fontId="42" fillId="0" borderId="2" xfId="0" applyNumberFormat="1" applyFont="1" applyBorder="1" applyAlignment="1">
      <alignment horizontal="left" vertical="center" wrapText="1"/>
    </xf>
    <xf numFmtId="0" fontId="33" fillId="0" borderId="29" xfId="0" applyFont="1" applyBorder="1" applyAlignment="1">
      <alignment vertical="center" wrapText="1"/>
    </xf>
    <xf numFmtId="0" fontId="46" fillId="0" borderId="0" xfId="0" applyFont="1" applyAlignment="1">
      <alignment horizontal="justify" vertical="center"/>
    </xf>
    <xf numFmtId="0" fontId="42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2" fontId="25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left" vertical="top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justify" vertical="center"/>
    </xf>
    <xf numFmtId="0" fontId="47" fillId="0" borderId="0" xfId="0" applyFont="1" applyAlignment="1">
      <alignment vertical="center"/>
    </xf>
    <xf numFmtId="0" fontId="42" fillId="0" borderId="0" xfId="0" applyFont="1"/>
    <xf numFmtId="0" fontId="47" fillId="0" borderId="0" xfId="0" applyFont="1" applyAlignment="1">
      <alignment horizontal="justify" vertical="top"/>
    </xf>
    <xf numFmtId="0" fontId="37" fillId="0" borderId="2" xfId="0" applyFont="1" applyBorder="1" applyAlignment="1">
      <alignment horizontal="left" wrapText="1"/>
    </xf>
    <xf numFmtId="0" fontId="32" fillId="0" borderId="2" xfId="0" applyFont="1" applyBorder="1" applyAlignment="1">
      <alignment horizontal="left" wrapText="1"/>
    </xf>
    <xf numFmtId="14" fontId="13" fillId="0" borderId="2" xfId="0" applyNumberFormat="1" applyFont="1" applyBorder="1" applyAlignment="1">
      <alignment vertical="center"/>
    </xf>
    <xf numFmtId="14" fontId="48" fillId="0" borderId="2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14" fontId="35" fillId="0" borderId="2" xfId="0" applyNumberFormat="1" applyFont="1" applyBorder="1" applyAlignment="1">
      <alignment horizontal="left" vertical="center" wrapText="1"/>
    </xf>
    <xf numFmtId="14" fontId="49" fillId="0" borderId="2" xfId="0" applyNumberFormat="1" applyFont="1" applyBorder="1" applyAlignment="1">
      <alignment horizontal="center" wrapText="1"/>
    </xf>
    <xf numFmtId="14" fontId="50" fillId="0" borderId="2" xfId="0" applyNumberFormat="1" applyFont="1" applyBorder="1" applyAlignment="1">
      <alignment horizontal="center"/>
    </xf>
    <xf numFmtId="0" fontId="33" fillId="0" borderId="31" xfId="0" applyFont="1" applyBorder="1" applyAlignment="1">
      <alignment vertical="center"/>
    </xf>
    <xf numFmtId="0" fontId="35" fillId="0" borderId="0" xfId="0" applyFont="1" applyAlignment="1">
      <alignment vertical="center" wrapText="1"/>
    </xf>
    <xf numFmtId="3" fontId="10" fillId="0" borderId="2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1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32" fillId="0" borderId="2" xfId="0" applyFont="1" applyBorder="1" applyAlignment="1">
      <alignment horizontal="left" vertical="center"/>
    </xf>
    <xf numFmtId="14" fontId="31" fillId="0" borderId="2" xfId="0" applyNumberFormat="1" applyFont="1" applyBorder="1" applyAlignment="1">
      <alignment vertical="center" wrapText="1"/>
    </xf>
    <xf numFmtId="14" fontId="28" fillId="0" borderId="2" xfId="0" applyNumberFormat="1" applyFont="1" applyBorder="1" applyAlignment="1">
      <alignment vertical="center"/>
    </xf>
    <xf numFmtId="14" fontId="28" fillId="0" borderId="2" xfId="0" applyNumberFormat="1" applyFont="1" applyBorder="1" applyAlignment="1">
      <alignment vertical="center" wrapText="1"/>
    </xf>
    <xf numFmtId="14" fontId="13" fillId="0" borderId="2" xfId="0" applyNumberFormat="1" applyFont="1" applyBorder="1" applyAlignment="1">
      <alignment vertical="center" wrapText="1"/>
    </xf>
    <xf numFmtId="14" fontId="13" fillId="0" borderId="17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/>
    </xf>
    <xf numFmtId="0" fontId="33" fillId="0" borderId="29" xfId="0" applyFont="1" applyBorder="1"/>
    <xf numFmtId="0" fontId="13" fillId="0" borderId="29" xfId="0" applyFont="1" applyBorder="1" applyAlignment="1">
      <alignment vertical="center"/>
    </xf>
    <xf numFmtId="4" fontId="14" fillId="0" borderId="29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0" fontId="37" fillId="0" borderId="2" xfId="0" applyFont="1" applyBorder="1" applyAlignment="1">
      <alignment wrapText="1"/>
    </xf>
    <xf numFmtId="0" fontId="37" fillId="0" borderId="2" xfId="0" applyFont="1" applyBorder="1"/>
    <xf numFmtId="14" fontId="13" fillId="0" borderId="0" xfId="0" applyNumberFormat="1" applyFont="1" applyAlignment="1">
      <alignment vertical="center"/>
    </xf>
    <xf numFmtId="14" fontId="48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14" fontId="36" fillId="0" borderId="0" xfId="0" applyNumberFormat="1" applyFont="1" applyAlignment="1">
      <alignment horizontal="center" vertical="center" wrapText="1"/>
    </xf>
    <xf numFmtId="0" fontId="32" fillId="0" borderId="6" xfId="0" applyFont="1" applyBorder="1" applyAlignment="1">
      <alignment horizontal="left" vertical="center" wrapText="1"/>
    </xf>
    <xf numFmtId="14" fontId="42" fillId="0" borderId="0" xfId="0" applyNumberFormat="1" applyFont="1" applyAlignment="1">
      <alignment horizontal="left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32" fillId="0" borderId="4" xfId="0" applyFont="1" applyBorder="1" applyAlignment="1">
      <alignment horizontal="left" vertical="center" wrapText="1"/>
    </xf>
    <xf numFmtId="4" fontId="14" fillId="0" borderId="4" xfId="0" applyNumberFormat="1" applyFont="1" applyBorder="1" applyAlignment="1">
      <alignment horizontal="center" vertical="center"/>
    </xf>
    <xf numFmtId="4" fontId="14" fillId="0" borderId="38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3" fontId="10" fillId="0" borderId="40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vertical="center"/>
    </xf>
    <xf numFmtId="0" fontId="32" fillId="0" borderId="42" xfId="0" applyFont="1" applyBorder="1" applyAlignment="1">
      <alignment horizontal="left" vertical="center" wrapText="1"/>
    </xf>
    <xf numFmtId="4" fontId="14" fillId="0" borderId="9" xfId="0" applyNumberFormat="1" applyFont="1" applyBorder="1" applyAlignment="1">
      <alignment horizontal="center" vertical="center"/>
    </xf>
    <xf numFmtId="4" fontId="14" fillId="0" borderId="42" xfId="0" applyNumberFormat="1" applyFont="1" applyBorder="1" applyAlignment="1">
      <alignment horizontal="center" vertical="center"/>
    </xf>
    <xf numFmtId="4" fontId="10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12" fillId="0" borderId="44" xfId="0" applyFont="1" applyBorder="1" applyAlignment="1">
      <alignment vertical="center"/>
    </xf>
    <xf numFmtId="0" fontId="9" fillId="0" borderId="17" xfId="0" applyFont="1" applyBorder="1" applyAlignment="1">
      <alignment horizontal="center"/>
    </xf>
    <xf numFmtId="0" fontId="12" fillId="0" borderId="43" xfId="0" applyFont="1" applyBorder="1" applyAlignment="1">
      <alignment horizontal="center" vertical="center"/>
    </xf>
    <xf numFmtId="164" fontId="15" fillId="0" borderId="17" xfId="0" applyNumberFormat="1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164" fontId="15" fillId="0" borderId="51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14" fontId="42" fillId="0" borderId="34" xfId="0" applyNumberFormat="1" applyFont="1" applyBorder="1" applyAlignment="1">
      <alignment horizontal="left" vertical="center" wrapText="1"/>
    </xf>
    <xf numFmtId="14" fontId="42" fillId="0" borderId="31" xfId="0" applyNumberFormat="1" applyFont="1" applyBorder="1" applyAlignment="1">
      <alignment horizontal="left" vertical="center" wrapText="1"/>
    </xf>
    <xf numFmtId="4" fontId="14" fillId="0" borderId="52" xfId="0" applyNumberFormat="1" applyFont="1" applyBorder="1" applyAlignment="1">
      <alignment horizontal="center" vertical="center"/>
    </xf>
    <xf numFmtId="14" fontId="42" fillId="0" borderId="9" xfId="0" applyNumberFormat="1" applyFont="1" applyBorder="1" applyAlignment="1">
      <alignment horizontal="left" vertical="center" wrapText="1"/>
    </xf>
    <xf numFmtId="0" fontId="8" fillId="0" borderId="53" xfId="0" applyFont="1" applyBorder="1" applyAlignment="1">
      <alignment vertical="center"/>
    </xf>
    <xf numFmtId="14" fontId="42" fillId="0" borderId="53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46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vertical="center" wrapText="1"/>
    </xf>
    <xf numFmtId="0" fontId="31" fillId="0" borderId="0" xfId="0" applyFont="1" applyBorder="1" applyAlignment="1">
      <alignment vertical="center"/>
    </xf>
    <xf numFmtId="4" fontId="9" fillId="0" borderId="2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0" fontId="32" fillId="0" borderId="0" xfId="0" applyFont="1" applyBorder="1"/>
    <xf numFmtId="3" fontId="10" fillId="0" borderId="29" xfId="0" applyNumberFormat="1" applyFont="1" applyBorder="1" applyAlignment="1">
      <alignment horizontal="center" vertical="center"/>
    </xf>
    <xf numFmtId="4" fontId="14" fillId="0" borderId="29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vertical="center"/>
    </xf>
    <xf numFmtId="1" fontId="10" fillId="0" borderId="47" xfId="0" applyNumberFormat="1" applyFont="1" applyBorder="1" applyAlignment="1">
      <alignment horizontal="center" vertical="center"/>
    </xf>
    <xf numFmtId="1" fontId="7" fillId="0" borderId="47" xfId="0" applyNumberFormat="1" applyFont="1" applyBorder="1" applyAlignment="1">
      <alignment horizontal="center" vertical="center"/>
    </xf>
    <xf numFmtId="1" fontId="7" fillId="0" borderId="48" xfId="0" applyNumberFormat="1" applyFont="1" applyBorder="1" applyAlignment="1">
      <alignment horizontal="center" vertical="center"/>
    </xf>
    <xf numFmtId="1" fontId="7" fillId="0" borderId="49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10" fillId="0" borderId="18" xfId="0" applyNumberFormat="1" applyFont="1" applyBorder="1" applyAlignment="1">
      <alignment horizontal="left" vertical="top"/>
    </xf>
    <xf numFmtId="0" fontId="10" fillId="0" borderId="24" xfId="0" applyFont="1" applyBorder="1" applyAlignment="1">
      <alignment horizontal="center" vertical="center" wrapText="1"/>
    </xf>
    <xf numFmtId="2" fontId="10" fillId="0" borderId="47" xfId="0" applyNumberFormat="1" applyFont="1" applyBorder="1" applyAlignment="1">
      <alignment horizontal="left" vertical="top"/>
    </xf>
    <xf numFmtId="0" fontId="7" fillId="0" borderId="24" xfId="0" applyFont="1" applyBorder="1" applyAlignment="1">
      <alignment horizontal="center" vertical="center" wrapText="1"/>
    </xf>
    <xf numFmtId="2" fontId="7" fillId="0" borderId="47" xfId="0" applyNumberFormat="1" applyFont="1" applyBorder="1" applyAlignment="1">
      <alignment horizontal="left" vertical="top"/>
    </xf>
    <xf numFmtId="0" fontId="7" fillId="0" borderId="33" xfId="0" applyFont="1" applyBorder="1" applyAlignment="1">
      <alignment horizontal="center" vertical="center" wrapText="1"/>
    </xf>
    <xf numFmtId="0" fontId="7" fillId="0" borderId="47" xfId="0" applyFont="1" applyBorder="1" applyAlignment="1">
      <alignment vertical="center"/>
    </xf>
    <xf numFmtId="0" fontId="7" fillId="0" borderId="47" xfId="0" applyFont="1" applyBorder="1"/>
    <xf numFmtId="2" fontId="7" fillId="0" borderId="48" xfId="0" applyNumberFormat="1" applyFont="1" applyBorder="1" applyAlignment="1">
      <alignment horizontal="left" vertical="top"/>
    </xf>
    <xf numFmtId="0" fontId="7" fillId="0" borderId="45" xfId="0" applyFont="1" applyBorder="1" applyAlignment="1">
      <alignment horizontal="center" vertical="center" wrapText="1"/>
    </xf>
    <xf numFmtId="2" fontId="7" fillId="0" borderId="49" xfId="0" applyNumberFormat="1" applyFont="1" applyBorder="1" applyAlignment="1">
      <alignment horizontal="left" vertical="top"/>
    </xf>
    <xf numFmtId="0" fontId="5" fillId="0" borderId="26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vertical="center"/>
    </xf>
    <xf numFmtId="4" fontId="14" fillId="0" borderId="2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14" fontId="13" fillId="0" borderId="4" xfId="0" applyNumberFormat="1" applyFont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2" fillId="0" borderId="9" xfId="0" applyFont="1" applyBorder="1" applyAlignment="1">
      <alignment vertical="center" wrapText="1"/>
    </xf>
    <xf numFmtId="14" fontId="13" fillId="0" borderId="9" xfId="0" applyNumberFormat="1" applyFont="1" applyBorder="1" applyAlignment="1">
      <alignment vertical="center"/>
    </xf>
    <xf numFmtId="0" fontId="8" fillId="0" borderId="53" xfId="0" applyFont="1" applyFill="1" applyBorder="1" applyAlignment="1">
      <alignment vertical="center"/>
    </xf>
    <xf numFmtId="14" fontId="35" fillId="0" borderId="4" xfId="0" applyNumberFormat="1" applyFont="1" applyBorder="1" applyAlignment="1">
      <alignment horizontal="center" vertical="center" wrapText="1"/>
    </xf>
    <xf numFmtId="4" fontId="14" fillId="0" borderId="46" xfId="0" applyNumberFormat="1" applyFont="1" applyBorder="1" applyAlignment="1">
      <alignment horizontal="center" vertical="center"/>
    </xf>
    <xf numFmtId="0" fontId="8" fillId="0" borderId="54" xfId="0" applyFont="1" applyBorder="1" applyAlignment="1">
      <alignment vertical="center"/>
    </xf>
    <xf numFmtId="0" fontId="32" fillId="0" borderId="9" xfId="0" applyFont="1" applyBorder="1" applyAlignment="1">
      <alignment horizontal="left" vertical="center" wrapText="1"/>
    </xf>
    <xf numFmtId="14" fontId="35" fillId="0" borderId="9" xfId="0" applyNumberFormat="1" applyFont="1" applyBorder="1" applyAlignment="1">
      <alignment horizontal="center" vertical="center" wrapText="1"/>
    </xf>
    <xf numFmtId="4" fontId="14" fillId="0" borderId="5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4" fillId="2" borderId="0" xfId="0" applyNumberFormat="1" applyFont="1" applyFill="1" applyAlignment="1">
      <alignment horizontal="center" vertical="center"/>
    </xf>
    <xf numFmtId="1" fontId="34" fillId="2" borderId="0" xfId="0" applyNumberFormat="1" applyFont="1" applyFill="1" applyAlignment="1">
      <alignment horizontal="center" vertical="center"/>
    </xf>
    <xf numFmtId="14" fontId="45" fillId="0" borderId="4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14" fontId="9" fillId="0" borderId="0" xfId="0" applyNumberFormat="1" applyFont="1" applyBorder="1" applyAlignment="1">
      <alignment horizontal="left" vertical="center"/>
    </xf>
    <xf numFmtId="14" fontId="45" fillId="0" borderId="9" xfId="0" applyNumberFormat="1" applyFont="1" applyBorder="1" applyAlignment="1">
      <alignment horizontal="left" vertical="center" wrapText="1"/>
    </xf>
    <xf numFmtId="0" fontId="8" fillId="0" borderId="9" xfId="0" applyFont="1" applyBorder="1" applyAlignment="1">
      <alignment vertical="center"/>
    </xf>
    <xf numFmtId="0" fontId="33" fillId="0" borderId="0" xfId="0" applyFont="1" applyAlignment="1">
      <alignment vertical="center" wrapText="1"/>
    </xf>
    <xf numFmtId="0" fontId="37" fillId="0" borderId="53" xfId="0" applyFont="1" applyBorder="1" applyAlignment="1">
      <alignment vertical="center" wrapText="1"/>
    </xf>
    <xf numFmtId="0" fontId="37" fillId="0" borderId="54" xfId="0" applyFont="1" applyBorder="1" applyAlignment="1">
      <alignment vertical="center" wrapText="1"/>
    </xf>
    <xf numFmtId="0" fontId="32" fillId="0" borderId="4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37" fillId="0" borderId="4" xfId="0" applyFont="1" applyBorder="1" applyAlignment="1">
      <alignment horizontal="justify" vertical="center" wrapText="1"/>
    </xf>
    <xf numFmtId="14" fontId="36" fillId="0" borderId="4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37" fillId="0" borderId="9" xfId="0" applyFont="1" applyBorder="1" applyAlignment="1">
      <alignment horizontal="justify" vertical="center" wrapText="1"/>
    </xf>
    <xf numFmtId="14" fontId="36" fillId="0" borderId="9" xfId="0" applyNumberFormat="1" applyFont="1" applyBorder="1" applyAlignment="1">
      <alignment horizontal="center" vertical="center" wrapText="1"/>
    </xf>
    <xf numFmtId="14" fontId="31" fillId="0" borderId="4" xfId="0" applyNumberFormat="1" applyFont="1" applyBorder="1" applyAlignment="1">
      <alignment vertical="center" wrapText="1"/>
    </xf>
    <xf numFmtId="14" fontId="31" fillId="0" borderId="9" xfId="0" applyNumberFormat="1" applyFont="1" applyBorder="1" applyAlignment="1">
      <alignment vertical="center" wrapText="1"/>
    </xf>
    <xf numFmtId="0" fontId="37" fillId="0" borderId="53" xfId="0" applyFont="1" applyBorder="1" applyAlignment="1">
      <alignment horizontal="left" vertical="center" wrapText="1"/>
    </xf>
    <xf numFmtId="1" fontId="14" fillId="0" borderId="46" xfId="0" applyNumberFormat="1" applyFont="1" applyBorder="1" applyAlignment="1">
      <alignment horizontal="center" vertical="center"/>
    </xf>
    <xf numFmtId="0" fontId="32" fillId="0" borderId="54" xfId="0" applyFont="1" applyBorder="1" applyAlignment="1">
      <alignment horizontal="left" vertical="center" wrapText="1"/>
    </xf>
    <xf numFmtId="1" fontId="14" fillId="0" borderId="51" xfId="0" applyNumberFormat="1" applyFont="1" applyBorder="1" applyAlignment="1">
      <alignment horizontal="center" vertical="center"/>
    </xf>
    <xf numFmtId="0" fontId="32" fillId="0" borderId="53" xfId="0" applyFont="1" applyBorder="1" applyAlignment="1">
      <alignment vertical="center" wrapText="1"/>
    </xf>
    <xf numFmtId="0" fontId="32" fillId="0" borderId="9" xfId="0" applyFont="1" applyBorder="1" applyAlignment="1">
      <alignment horizontal="left" vertical="center"/>
    </xf>
    <xf numFmtId="14" fontId="9" fillId="0" borderId="9" xfId="0" applyNumberFormat="1" applyFont="1" applyBorder="1" applyAlignment="1">
      <alignment horizontal="center" vertical="center"/>
    </xf>
    <xf numFmtId="0" fontId="37" fillId="0" borderId="9" xfId="0" applyFont="1" applyBorder="1" applyAlignment="1">
      <alignment vertical="center" wrapText="1"/>
    </xf>
    <xf numFmtId="14" fontId="48" fillId="0" borderId="9" xfId="0" applyNumberFormat="1" applyFont="1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14" fontId="28" fillId="0" borderId="4" xfId="0" applyNumberFormat="1" applyFont="1" applyBorder="1" applyAlignment="1">
      <alignment vertical="center"/>
    </xf>
    <xf numFmtId="14" fontId="28" fillId="0" borderId="9" xfId="0" applyNumberFormat="1" applyFont="1" applyBorder="1" applyAlignment="1">
      <alignment vertical="center"/>
    </xf>
    <xf numFmtId="14" fontId="13" fillId="0" borderId="4" xfId="0" applyNumberFormat="1" applyFont="1" applyBorder="1" applyAlignment="1">
      <alignment vertical="center" wrapText="1"/>
    </xf>
    <xf numFmtId="0" fontId="32" fillId="0" borderId="9" xfId="0" applyFont="1" applyFill="1" applyBorder="1"/>
    <xf numFmtId="0" fontId="13" fillId="0" borderId="9" xfId="0" applyFont="1" applyFill="1" applyBorder="1" applyAlignment="1">
      <alignment vertical="center"/>
    </xf>
    <xf numFmtId="4" fontId="14" fillId="0" borderId="9" xfId="0" applyNumberFormat="1" applyFont="1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4" fillId="0" borderId="0" xfId="0" applyFont="1" applyFill="1" applyAlignment="1">
      <alignment vertical="center"/>
    </xf>
    <xf numFmtId="4" fontId="14" fillId="0" borderId="0" xfId="0" applyNumberFormat="1" applyFont="1" applyFill="1" applyAlignment="1">
      <alignment horizontal="center" vertical="center"/>
    </xf>
    <xf numFmtId="1" fontId="14" fillId="0" borderId="0" xfId="0" applyNumberFormat="1" applyFont="1" applyFill="1" applyAlignment="1">
      <alignment horizontal="center" vertical="center"/>
    </xf>
    <xf numFmtId="0" fontId="33" fillId="0" borderId="0" xfId="0" applyFont="1" applyFill="1" applyAlignment="1">
      <alignment vertical="center"/>
    </xf>
    <xf numFmtId="14" fontId="9" fillId="0" borderId="0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justify" vertical="center" wrapText="1"/>
    </xf>
    <xf numFmtId="0" fontId="37" fillId="0" borderId="4" xfId="0" applyFont="1" applyBorder="1" applyAlignment="1">
      <alignment horizontal="left" vertical="center" wrapText="1"/>
    </xf>
    <xf numFmtId="14" fontId="42" fillId="0" borderId="4" xfId="0" applyNumberFormat="1" applyFont="1" applyBorder="1" applyAlignment="1">
      <alignment horizontal="center" vertical="center" wrapText="1"/>
    </xf>
    <xf numFmtId="0" fontId="37" fillId="0" borderId="9" xfId="0" applyFont="1" applyBorder="1" applyAlignment="1">
      <alignment horizontal="left" vertical="center" wrapText="1"/>
    </xf>
    <xf numFmtId="14" fontId="38" fillId="0" borderId="9" xfId="0" applyNumberFormat="1" applyFont="1" applyBorder="1" applyAlignment="1">
      <alignment horizontal="center" vertical="center" wrapText="1"/>
    </xf>
    <xf numFmtId="14" fontId="13" fillId="0" borderId="46" xfId="0" applyNumberFormat="1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14" fontId="13" fillId="0" borderId="51" xfId="0" applyNumberFormat="1" applyFont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37" fillId="0" borderId="2" xfId="0" applyFont="1" applyBorder="1" applyAlignment="1">
      <alignment vertical="center"/>
    </xf>
    <xf numFmtId="0" fontId="37" fillId="0" borderId="4" xfId="0" applyFont="1" applyBorder="1" applyAlignment="1">
      <alignment vertical="center" wrapText="1"/>
    </xf>
    <xf numFmtId="0" fontId="37" fillId="0" borderId="9" xfId="0" applyFont="1" applyBorder="1" applyAlignment="1">
      <alignment vertical="center"/>
    </xf>
    <xf numFmtId="14" fontId="35" fillId="0" borderId="4" xfId="0" applyNumberFormat="1" applyFont="1" applyBorder="1" applyAlignment="1">
      <alignment horizontal="left" vertical="center" wrapText="1"/>
    </xf>
    <xf numFmtId="14" fontId="35" fillId="3" borderId="9" xfId="0" applyNumberFormat="1" applyFont="1" applyFill="1" applyBorder="1" applyAlignment="1">
      <alignment horizontal="left" vertical="center" wrapText="1"/>
    </xf>
    <xf numFmtId="0" fontId="8" fillId="0" borderId="54" xfId="0" applyFont="1" applyFill="1" applyBorder="1" applyAlignment="1">
      <alignment vertical="center"/>
    </xf>
    <xf numFmtId="0" fontId="32" fillId="0" borderId="9" xfId="0" applyFont="1" applyFill="1" applyBorder="1" applyAlignment="1">
      <alignment horizontal="left" vertical="center" wrapText="1"/>
    </xf>
    <xf numFmtId="4" fontId="14" fillId="0" borderId="51" xfId="0" applyNumberFormat="1" applyFont="1" applyFill="1" applyBorder="1" applyAlignment="1">
      <alignment horizontal="center" vertical="center"/>
    </xf>
    <xf numFmtId="14" fontId="38" fillId="0" borderId="4" xfId="0" applyNumberFormat="1" applyFont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/>
    </xf>
    <xf numFmtId="0" fontId="41" fillId="0" borderId="0" xfId="0" applyFont="1" applyFill="1" applyAlignment="1">
      <alignment vertical="center" wrapText="1"/>
    </xf>
    <xf numFmtId="14" fontId="38" fillId="0" borderId="0" xfId="0" applyNumberFormat="1" applyFont="1" applyFill="1" applyAlignment="1">
      <alignment horizontal="center" vertical="center" wrapText="1"/>
    </xf>
    <xf numFmtId="14" fontId="42" fillId="0" borderId="4" xfId="0" applyNumberFormat="1" applyFont="1" applyBorder="1" applyAlignment="1">
      <alignment vertical="center" wrapText="1"/>
    </xf>
    <xf numFmtId="4" fontId="9" fillId="0" borderId="0" xfId="0" applyNumberFormat="1" applyFont="1" applyBorder="1" applyAlignment="1">
      <alignment horizontal="center" vertical="center"/>
    </xf>
    <xf numFmtId="14" fontId="42" fillId="0" borderId="9" xfId="0" applyNumberFormat="1" applyFont="1" applyBorder="1" applyAlignment="1">
      <alignment vertical="center" wrapText="1"/>
    </xf>
    <xf numFmtId="14" fontId="42" fillId="0" borderId="9" xfId="0" applyNumberFormat="1" applyFont="1" applyBorder="1" applyAlignment="1">
      <alignment horizontal="center" vertical="center" wrapText="1"/>
    </xf>
    <xf numFmtId="0" fontId="37" fillId="0" borderId="2" xfId="0" applyFont="1" applyFill="1" applyBorder="1" applyAlignment="1">
      <alignment vertical="center" wrapText="1"/>
    </xf>
    <xf numFmtId="14" fontId="13" fillId="0" borderId="2" xfId="0" applyNumberFormat="1" applyFont="1" applyFill="1" applyBorder="1" applyAlignment="1">
      <alignment vertical="center"/>
    </xf>
    <xf numFmtId="4" fontId="14" fillId="0" borderId="2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vertical="center" wrapText="1"/>
    </xf>
    <xf numFmtId="0" fontId="20" fillId="0" borderId="29" xfId="0" applyFont="1" applyFill="1" applyBorder="1" applyAlignment="1">
      <alignment vertical="center"/>
    </xf>
    <xf numFmtId="0" fontId="37" fillId="0" borderId="4" xfId="0" applyFont="1" applyFill="1" applyBorder="1" applyAlignment="1">
      <alignment vertical="center" wrapText="1"/>
    </xf>
    <xf numFmtId="14" fontId="13" fillId="0" borderId="4" xfId="0" applyNumberFormat="1" applyFont="1" applyFill="1" applyBorder="1" applyAlignment="1">
      <alignment vertical="center"/>
    </xf>
    <xf numFmtId="4" fontId="14" fillId="0" borderId="4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left" vertical="center" wrapText="1"/>
    </xf>
    <xf numFmtId="14" fontId="42" fillId="0" borderId="2" xfId="0" applyNumberFormat="1" applyFont="1" applyFill="1" applyBorder="1" applyAlignment="1">
      <alignment horizontal="center" vertical="center" wrapText="1"/>
    </xf>
    <xf numFmtId="4" fontId="14" fillId="0" borderId="17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4" fontId="14" fillId="0" borderId="29" xfId="0" applyNumberFormat="1" applyFont="1" applyFill="1" applyBorder="1" applyAlignment="1">
      <alignment horizontal="center" vertical="center"/>
    </xf>
    <xf numFmtId="1" fontId="14" fillId="0" borderId="29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left" vertical="center" wrapText="1"/>
    </xf>
    <xf numFmtId="14" fontId="42" fillId="0" borderId="4" xfId="0" applyNumberFormat="1" applyFont="1" applyFill="1" applyBorder="1" applyAlignment="1">
      <alignment horizontal="center" vertical="center" wrapText="1"/>
    </xf>
    <xf numFmtId="4" fontId="14" fillId="0" borderId="46" xfId="0" applyNumberFormat="1" applyFont="1" applyFill="1" applyBorder="1" applyAlignment="1">
      <alignment horizontal="center" vertical="center"/>
    </xf>
    <xf numFmtId="14" fontId="48" fillId="0" borderId="4" xfId="0" applyNumberFormat="1" applyFont="1" applyBorder="1" applyAlignment="1">
      <alignment vertical="center"/>
    </xf>
    <xf numFmtId="0" fontId="24" fillId="0" borderId="29" xfId="0" applyFont="1" applyBorder="1" applyAlignment="1">
      <alignment vertical="center"/>
    </xf>
    <xf numFmtId="3" fontId="10" fillId="0" borderId="38" xfId="0" applyNumberFormat="1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4" fontId="14" fillId="3" borderId="29" xfId="0" applyNumberFormat="1" applyFont="1" applyFill="1" applyBorder="1" applyAlignment="1">
      <alignment horizontal="center" vertical="center"/>
    </xf>
    <xf numFmtId="14" fontId="42" fillId="0" borderId="4" xfId="0" applyNumberFormat="1" applyFont="1" applyBorder="1" applyAlignment="1">
      <alignment horizontal="left" vertical="center" wrapText="1"/>
    </xf>
    <xf numFmtId="0" fontId="5" fillId="0" borderId="37" xfId="0" applyFont="1" applyFill="1" applyBorder="1" applyAlignment="1">
      <alignment vertical="center"/>
    </xf>
    <xf numFmtId="0" fontId="32" fillId="0" borderId="42" xfId="0" applyFont="1" applyFill="1" applyBorder="1" applyAlignment="1">
      <alignment horizontal="left" vertical="center" wrapText="1"/>
    </xf>
    <xf numFmtId="14" fontId="42" fillId="0" borderId="30" xfId="0" applyNumberFormat="1" applyFont="1" applyFill="1" applyBorder="1" applyAlignment="1">
      <alignment horizontal="left" vertical="center" wrapText="1"/>
    </xf>
    <xf numFmtId="1" fontId="14" fillId="0" borderId="42" xfId="0" applyNumberFormat="1" applyFont="1" applyFill="1" applyBorder="1" applyAlignment="1">
      <alignment horizontal="center" vertical="center"/>
    </xf>
    <xf numFmtId="4" fontId="10" fillId="0" borderId="9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3" fontId="10" fillId="0" borderId="27" xfId="0" applyNumberFormat="1" applyFont="1" applyFill="1" applyBorder="1" applyAlignment="1">
      <alignment horizontal="center" vertical="center"/>
    </xf>
    <xf numFmtId="14" fontId="42" fillId="0" borderId="2" xfId="0" applyNumberFormat="1" applyFont="1" applyFill="1" applyBorder="1" applyAlignment="1">
      <alignment horizontal="left" vertical="center" wrapText="1"/>
    </xf>
    <xf numFmtId="4" fontId="10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horizontal="left" vertical="center" wrapText="1"/>
    </xf>
    <xf numFmtId="14" fontId="42" fillId="0" borderId="29" xfId="0" applyNumberFormat="1" applyFont="1" applyFill="1" applyBorder="1" applyAlignment="1">
      <alignment horizontal="left" vertical="center" wrapText="1"/>
    </xf>
    <xf numFmtId="4" fontId="10" fillId="0" borderId="29" xfId="0" applyNumberFormat="1" applyFont="1" applyFill="1" applyBorder="1" applyAlignment="1">
      <alignment horizontal="center" vertical="center"/>
    </xf>
    <xf numFmtId="164" fontId="5" fillId="0" borderId="29" xfId="0" applyNumberFormat="1" applyFont="1" applyFill="1" applyBorder="1" applyAlignment="1">
      <alignment horizontal="center" vertical="center"/>
    </xf>
    <xf numFmtId="3" fontId="10" fillId="0" borderId="29" xfId="0" applyNumberFormat="1" applyFont="1" applyFill="1" applyBorder="1" applyAlignment="1">
      <alignment horizontal="center" vertical="center"/>
    </xf>
    <xf numFmtId="14" fontId="42" fillId="0" borderId="4" xfId="0" applyNumberFormat="1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4" fontId="42" fillId="0" borderId="9" xfId="0" applyNumberFormat="1" applyFont="1" applyFill="1" applyBorder="1" applyAlignment="1">
      <alignment horizontal="left" vertical="center" wrapText="1"/>
    </xf>
    <xf numFmtId="0" fontId="9" fillId="0" borderId="29" xfId="0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" fontId="14" fillId="0" borderId="38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1" fontId="14" fillId="0" borderId="42" xfId="0" applyNumberFormat="1" applyFont="1" applyBorder="1" applyAlignment="1">
      <alignment horizontal="center" vertical="center"/>
    </xf>
    <xf numFmtId="3" fontId="10" fillId="0" borderId="39" xfId="0" applyNumberFormat="1" applyFont="1" applyBorder="1" applyAlignment="1">
      <alignment horizontal="center" vertical="center"/>
    </xf>
    <xf numFmtId="3" fontId="10" fillId="0" borderId="40" xfId="0" applyNumberFormat="1" applyFont="1" applyBorder="1" applyAlignment="1">
      <alignment horizontal="center" vertical="center"/>
    </xf>
    <xf numFmtId="3" fontId="10" fillId="0" borderId="27" xfId="0" applyNumberFormat="1" applyFont="1" applyBorder="1" applyAlignment="1">
      <alignment horizontal="center" vertical="center"/>
    </xf>
    <xf numFmtId="1" fontId="14" fillId="0" borderId="38" xfId="0" applyNumberFormat="1" applyFont="1" applyFill="1" applyBorder="1" applyAlignment="1">
      <alignment horizontal="center" vertical="center"/>
    </xf>
    <xf numFmtId="1" fontId="14" fillId="0" borderId="29" xfId="0" applyNumberFormat="1" applyFont="1" applyFill="1" applyBorder="1" applyAlignment="1">
      <alignment horizontal="center" vertical="center"/>
    </xf>
    <xf numFmtId="1" fontId="14" fillId="0" borderId="42" xfId="0" applyNumberFormat="1" applyFont="1" applyFill="1" applyBorder="1" applyAlignment="1">
      <alignment horizontal="center" vertical="center"/>
    </xf>
    <xf numFmtId="3" fontId="10" fillId="0" borderId="39" xfId="0" applyNumberFormat="1" applyFont="1" applyFill="1" applyBorder="1" applyAlignment="1">
      <alignment horizontal="center" vertical="center"/>
    </xf>
    <xf numFmtId="3" fontId="10" fillId="0" borderId="40" xfId="0" applyNumberFormat="1" applyFont="1" applyFill="1" applyBorder="1" applyAlignment="1">
      <alignment horizontal="center" vertical="center"/>
    </xf>
    <xf numFmtId="3" fontId="10" fillId="0" borderId="27" xfId="0" applyNumberFormat="1" applyFont="1" applyFill="1" applyBorder="1" applyAlignment="1">
      <alignment horizontal="center" vertical="center"/>
    </xf>
    <xf numFmtId="14" fontId="36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14" fontId="35" fillId="0" borderId="0" xfId="0" applyNumberFormat="1" applyFont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2" fontId="14" fillId="3" borderId="4" xfId="0" applyNumberFormat="1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2" fontId="14" fillId="3" borderId="9" xfId="0" applyNumberFormat="1" applyFont="1" applyFill="1" applyBorder="1" applyAlignment="1">
      <alignment horizontal="center" vertical="center"/>
    </xf>
    <xf numFmtId="4" fontId="14" fillId="3" borderId="4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3" fontId="10" fillId="3" borderId="1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left" vertical="center"/>
    </xf>
    <xf numFmtId="3" fontId="10" fillId="0" borderId="2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4" fontId="14" fillId="0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41" fillId="0" borderId="2" xfId="0" applyFont="1" applyBorder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32" fillId="0" borderId="0" xfId="0" applyFont="1" applyBorder="1" applyAlignment="1">
      <alignment wrapText="1"/>
    </xf>
    <xf numFmtId="4" fontId="14" fillId="2" borderId="0" xfId="0" applyNumberFormat="1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wrapText="1"/>
    </xf>
    <xf numFmtId="0" fontId="29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horizontal="center" vertical="center"/>
    </xf>
    <xf numFmtId="0" fontId="41" fillId="0" borderId="6" xfId="0" applyFont="1" applyBorder="1" applyAlignment="1">
      <alignment horizontal="justify" vertical="center" wrapText="1"/>
    </xf>
    <xf numFmtId="4" fontId="14" fillId="0" borderId="6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" fontId="14" fillId="0" borderId="0" xfId="0" applyNumberFormat="1" applyFont="1" applyBorder="1" applyAlignment="1">
      <alignment horizontal="center" vertical="center"/>
    </xf>
    <xf numFmtId="0" fontId="41" fillId="0" borderId="32" xfId="0" applyFont="1" applyBorder="1" applyAlignment="1">
      <alignment horizontal="justify" vertical="center" wrapText="1"/>
    </xf>
    <xf numFmtId="0" fontId="52" fillId="0" borderId="32" xfId="0" applyFont="1" applyBorder="1" applyAlignment="1">
      <alignment vertical="center" wrapText="1"/>
    </xf>
    <xf numFmtId="4" fontId="14" fillId="0" borderId="32" xfId="0" applyNumberFormat="1" applyFont="1" applyBorder="1" applyAlignment="1">
      <alignment horizontal="center" vertical="center"/>
    </xf>
    <xf numFmtId="0" fontId="41" fillId="0" borderId="25" xfId="0" applyFont="1" applyBorder="1" applyAlignment="1">
      <alignment vertical="center" wrapText="1"/>
    </xf>
    <xf numFmtId="0" fontId="52" fillId="0" borderId="25" xfId="0" applyFont="1" applyBorder="1" applyAlignment="1">
      <alignment wrapText="1"/>
    </xf>
    <xf numFmtId="4" fontId="14" fillId="0" borderId="25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26" fillId="0" borderId="7" xfId="0" applyNumberFormat="1" applyFont="1" applyBorder="1" applyAlignment="1">
      <alignment horizontal="center" vertical="center"/>
    </xf>
    <xf numFmtId="3" fontId="26" fillId="0" borderId="14" xfId="0" applyNumberFormat="1" applyFont="1" applyBorder="1" applyAlignment="1">
      <alignment horizontal="center" vertical="center"/>
    </xf>
    <xf numFmtId="3" fontId="26" fillId="0" borderId="5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3" fontId="10" fillId="2" borderId="1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53" fillId="0" borderId="2" xfId="0" applyFont="1" applyBorder="1" applyAlignment="1">
      <alignment vertical="center" wrapText="1"/>
    </xf>
    <xf numFmtId="0" fontId="54" fillId="0" borderId="6" xfId="0" applyFont="1" applyBorder="1" applyAlignment="1">
      <alignment vertical="center"/>
    </xf>
    <xf numFmtId="0" fontId="55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_военная подготовка" xfId="1"/>
  </cellStyles>
  <dxfs count="51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127467</xdr:colOff>
      <xdr:row>3</xdr:row>
      <xdr:rowOff>403151</xdr:rowOff>
    </xdr:to>
    <xdr:pic>
      <xdr:nvPicPr>
        <xdr:cNvPr id="3" name="Рисунок 2" descr="D:\2025\лого\9М_белый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0479" cy="124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4431</xdr:rowOff>
    </xdr:from>
    <xdr:to>
      <xdr:col>1</xdr:col>
      <xdr:colOff>127467</xdr:colOff>
      <xdr:row>3</xdr:row>
      <xdr:rowOff>407582</xdr:rowOff>
    </xdr:to>
    <xdr:pic>
      <xdr:nvPicPr>
        <xdr:cNvPr id="4" name="Рисунок 3" descr="D:\2025\лого\9М_белый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31"/>
          <a:ext cx="920479" cy="124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158627</xdr:colOff>
      <xdr:row>2</xdr:row>
      <xdr:rowOff>261583</xdr:rowOff>
    </xdr:to>
    <xdr:pic>
      <xdr:nvPicPr>
        <xdr:cNvPr id="2" name="Рисунок 1" descr="D:\2025\лого\9М_белый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964755" cy="1307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view="pageBreakPreview" topLeftCell="A19" zoomScale="172" zoomScaleNormal="145" zoomScaleSheetLayoutView="172" workbookViewId="0">
      <selection activeCell="A31" sqref="A31:XFD31"/>
    </sheetView>
  </sheetViews>
  <sheetFormatPr defaultColWidth="9.109375" defaultRowHeight="20.399999999999999" x14ac:dyDescent="0.25"/>
  <cols>
    <col min="1" max="1" width="11.44140625" style="23" customWidth="1"/>
    <col min="2" max="2" width="52.33203125" style="5" customWidth="1"/>
    <col min="3" max="3" width="17.88671875" style="10" customWidth="1"/>
    <col min="4" max="4" width="19.88671875" style="10" hidden="1" customWidth="1"/>
    <col min="5" max="5" width="16.33203125" style="10" customWidth="1"/>
    <col min="6" max="6" width="16.33203125" style="5" hidden="1" customWidth="1"/>
    <col min="7" max="7" width="16.33203125" style="10" hidden="1" customWidth="1"/>
    <col min="8" max="8" width="16.33203125" style="5" hidden="1" customWidth="1"/>
    <col min="9" max="9" width="16.33203125" style="10" hidden="1" customWidth="1"/>
    <col min="10" max="11" width="9.109375" style="5"/>
    <col min="12" max="12" width="55" style="5" customWidth="1"/>
    <col min="13" max="16384" width="9.109375" style="5"/>
  </cols>
  <sheetData>
    <row r="1" spans="1:12" ht="45" customHeight="1" x14ac:dyDescent="0.25">
      <c r="A1"/>
      <c r="B1" s="458" t="s">
        <v>25</v>
      </c>
      <c r="C1" s="458"/>
      <c r="D1" s="458"/>
      <c r="E1" s="458"/>
      <c r="F1" s="18"/>
      <c r="G1" s="18"/>
      <c r="H1" s="18"/>
      <c r="I1" s="18"/>
      <c r="J1" s="4"/>
      <c r="K1" s="4"/>
    </row>
    <row r="2" spans="1:12" ht="0.75" customHeight="1" x14ac:dyDescent="0.25">
      <c r="A2" s="1"/>
      <c r="B2" s="1"/>
      <c r="C2" s="1"/>
      <c r="D2" s="1"/>
      <c r="E2" s="1"/>
      <c r="F2" s="1"/>
      <c r="G2" s="1"/>
      <c r="H2" s="1"/>
      <c r="I2" s="6"/>
      <c r="J2" s="4"/>
      <c r="K2" s="4"/>
    </row>
    <row r="3" spans="1:12" ht="21" x14ac:dyDescent="0.4">
      <c r="A3" s="84"/>
      <c r="B3" s="459" t="s">
        <v>452</v>
      </c>
      <c r="C3" s="459"/>
      <c r="D3" s="459"/>
      <c r="E3" s="459"/>
      <c r="F3" s="2"/>
      <c r="G3" s="5"/>
      <c r="H3" s="3"/>
      <c r="I3" s="15" t="s">
        <v>5</v>
      </c>
      <c r="J3" s="7"/>
      <c r="K3" s="7"/>
    </row>
    <row r="4" spans="1:12" ht="33" customHeight="1" x14ac:dyDescent="0.25">
      <c r="A4" s="457" t="s">
        <v>457</v>
      </c>
      <c r="B4" s="457"/>
      <c r="C4" s="457"/>
      <c r="D4" s="457"/>
      <c r="E4" s="457"/>
      <c r="F4" s="457"/>
      <c r="G4" s="457"/>
      <c r="H4" s="457"/>
      <c r="I4" s="457"/>
    </row>
    <row r="5" spans="1:12" ht="19.5" customHeight="1" thickBot="1" x14ac:dyDescent="0.35">
      <c r="A5" s="26" t="s">
        <v>456</v>
      </c>
      <c r="B5" s="9"/>
      <c r="C5" s="9"/>
      <c r="D5" s="9"/>
      <c r="E5" s="15" t="s">
        <v>51</v>
      </c>
      <c r="F5" s="9"/>
      <c r="H5" s="8"/>
      <c r="I5" s="8"/>
    </row>
    <row r="6" spans="1:12" s="83" customFormat="1" ht="36" customHeight="1" thickBot="1" x14ac:dyDescent="0.3">
      <c r="A6" s="149" t="s">
        <v>86</v>
      </c>
      <c r="B6" s="268" t="s">
        <v>451</v>
      </c>
      <c r="C6" s="272" t="s">
        <v>155</v>
      </c>
      <c r="D6" s="270" t="s">
        <v>85</v>
      </c>
      <c r="E6" s="151" t="s">
        <v>2</v>
      </c>
      <c r="F6" s="80" t="s">
        <v>22</v>
      </c>
      <c r="G6" s="81"/>
      <c r="H6" s="82" t="s">
        <v>23</v>
      </c>
      <c r="I6" s="81"/>
    </row>
    <row r="7" spans="1:12" s="11" customFormat="1" ht="20.100000000000001" customHeight="1" x14ac:dyDescent="0.25">
      <c r="A7" s="299">
        <v>1</v>
      </c>
      <c r="B7" s="300" t="s">
        <v>112</v>
      </c>
      <c r="C7" s="294">
        <v>284</v>
      </c>
      <c r="D7" s="282"/>
      <c r="E7" s="281">
        <v>1</v>
      </c>
      <c r="F7" s="77"/>
      <c r="G7" s="48"/>
      <c r="H7" s="50"/>
      <c r="I7" s="53"/>
      <c r="J7" s="5"/>
      <c r="K7" s="5"/>
    </row>
    <row r="8" spans="1:12" s="11" customFormat="1" ht="20.100000000000001" customHeight="1" x14ac:dyDescent="0.25">
      <c r="A8" s="301">
        <v>2</v>
      </c>
      <c r="B8" s="302" t="s">
        <v>111</v>
      </c>
      <c r="C8" s="295">
        <v>252</v>
      </c>
      <c r="D8" s="284">
        <v>5.3078703703703699E-3</v>
      </c>
      <c r="E8" s="283">
        <v>2</v>
      </c>
      <c r="F8" s="77"/>
      <c r="G8" s="48"/>
      <c r="H8" s="50"/>
      <c r="I8" s="53"/>
    </row>
    <row r="9" spans="1:12" s="11" customFormat="1" ht="20.100000000000001" customHeight="1" x14ac:dyDescent="0.25">
      <c r="A9" s="301">
        <v>3</v>
      </c>
      <c r="B9" s="302" t="s">
        <v>39</v>
      </c>
      <c r="C9" s="295">
        <v>236</v>
      </c>
      <c r="D9" s="284">
        <v>3.5902777777777777E-3</v>
      </c>
      <c r="E9" s="283">
        <v>3</v>
      </c>
      <c r="F9" s="77"/>
      <c r="G9" s="48"/>
      <c r="H9" s="50"/>
      <c r="I9" s="53"/>
      <c r="J9" s="5"/>
      <c r="K9" s="5"/>
      <c r="L9" s="213"/>
    </row>
    <row r="10" spans="1:12" s="11" customFormat="1" ht="20.100000000000001" customHeight="1" x14ac:dyDescent="0.25">
      <c r="A10" s="303">
        <v>4</v>
      </c>
      <c r="B10" s="304" t="s">
        <v>16</v>
      </c>
      <c r="C10" s="296">
        <v>234</v>
      </c>
      <c r="D10" s="271">
        <v>5.3657407407407404E-3</v>
      </c>
      <c r="E10" s="101">
        <v>4</v>
      </c>
      <c r="F10" s="77"/>
      <c r="G10" s="48"/>
      <c r="H10" s="50"/>
      <c r="I10" s="53"/>
      <c r="J10" s="5"/>
      <c r="K10" s="5"/>
      <c r="L10" s="214"/>
    </row>
    <row r="11" spans="1:12" s="11" customFormat="1" ht="20.100000000000001" customHeight="1" x14ac:dyDescent="0.25">
      <c r="A11" s="303">
        <v>5</v>
      </c>
      <c r="B11" s="304" t="s">
        <v>20</v>
      </c>
      <c r="C11" s="297">
        <v>216</v>
      </c>
      <c r="D11" s="271"/>
      <c r="E11" s="101">
        <v>5</v>
      </c>
      <c r="F11" s="77"/>
      <c r="G11" s="48"/>
      <c r="H11" s="50"/>
      <c r="I11" s="53"/>
      <c r="J11" s="5"/>
      <c r="K11" s="5"/>
      <c r="L11" s="215"/>
    </row>
    <row r="12" spans="1:12" s="11" customFormat="1" ht="20.100000000000001" customHeight="1" x14ac:dyDescent="0.25">
      <c r="A12" s="303">
        <f>ROW(A6)</f>
        <v>6</v>
      </c>
      <c r="B12" s="304" t="s">
        <v>38</v>
      </c>
      <c r="C12" s="296">
        <v>210</v>
      </c>
      <c r="D12" s="271">
        <v>6.2615740740740748E-3</v>
      </c>
      <c r="E12" s="101">
        <f>ROW(E6)</f>
        <v>6</v>
      </c>
      <c r="F12" s="77"/>
      <c r="G12" s="48"/>
      <c r="H12" s="50"/>
      <c r="I12" s="53"/>
      <c r="L12" s="215"/>
    </row>
    <row r="13" spans="1:12" s="11" customFormat="1" ht="20.100000000000001" customHeight="1" x14ac:dyDescent="0.25">
      <c r="A13" s="303">
        <f>ROW(A7)</f>
        <v>7</v>
      </c>
      <c r="B13" s="304" t="s">
        <v>17</v>
      </c>
      <c r="C13" s="296">
        <v>202</v>
      </c>
      <c r="D13" s="271"/>
      <c r="E13" s="101">
        <f>ROW(E7)</f>
        <v>7</v>
      </c>
      <c r="F13" s="77"/>
      <c r="G13" s="48"/>
      <c r="H13" s="50"/>
      <c r="I13" s="53"/>
      <c r="J13" s="5"/>
      <c r="K13" s="5"/>
      <c r="L13" s="214"/>
    </row>
    <row r="14" spans="1:12" s="11" customFormat="1" ht="20.100000000000001" customHeight="1" x14ac:dyDescent="0.25">
      <c r="A14" s="305">
        <v>8</v>
      </c>
      <c r="B14" s="304" t="s">
        <v>114</v>
      </c>
      <c r="C14" s="296">
        <v>201</v>
      </c>
      <c r="D14" s="271"/>
      <c r="E14" s="150">
        <v>8</v>
      </c>
      <c r="F14" s="77"/>
      <c r="G14" s="48"/>
      <c r="H14" s="50"/>
      <c r="I14" s="53"/>
      <c r="L14" s="215"/>
    </row>
    <row r="15" spans="1:12" s="11" customFormat="1" ht="20.100000000000001" customHeight="1" x14ac:dyDescent="0.25">
      <c r="A15" s="303">
        <v>9</v>
      </c>
      <c r="B15" s="304" t="s">
        <v>113</v>
      </c>
      <c r="C15" s="296">
        <v>200</v>
      </c>
      <c r="D15" s="271">
        <v>3.8726851851851852E-3</v>
      </c>
      <c r="E15" s="101">
        <v>9</v>
      </c>
      <c r="F15" s="77"/>
      <c r="G15" s="48"/>
      <c r="H15" s="50"/>
      <c r="I15" s="53"/>
      <c r="J15" s="5"/>
      <c r="K15" s="5"/>
      <c r="L15" s="216"/>
    </row>
    <row r="16" spans="1:12" s="11" customFormat="1" ht="20.100000000000001" customHeight="1" x14ac:dyDescent="0.25">
      <c r="A16" s="303">
        <v>10</v>
      </c>
      <c r="B16" s="304" t="s">
        <v>19</v>
      </c>
      <c r="C16" s="296">
        <v>195</v>
      </c>
      <c r="D16" s="271">
        <v>6.936342592592592E-3</v>
      </c>
      <c r="E16" s="101">
        <v>10</v>
      </c>
      <c r="F16" s="77"/>
      <c r="G16" s="48"/>
      <c r="H16" s="50"/>
      <c r="I16" s="53"/>
      <c r="L16" s="216"/>
    </row>
    <row r="17" spans="1:12" s="11" customFormat="1" ht="20.100000000000001" customHeight="1" x14ac:dyDescent="0.25">
      <c r="A17" s="303">
        <v>11</v>
      </c>
      <c r="B17" s="304" t="s">
        <v>287</v>
      </c>
      <c r="C17" s="296">
        <v>194</v>
      </c>
      <c r="D17" s="271"/>
      <c r="E17" s="101">
        <v>11</v>
      </c>
      <c r="F17" s="77"/>
      <c r="G17" s="48"/>
      <c r="H17" s="50"/>
      <c r="I17" s="53"/>
      <c r="L17" s="214"/>
    </row>
    <row r="18" spans="1:12" s="11" customFormat="1" ht="20.100000000000001" customHeight="1" x14ac:dyDescent="0.25">
      <c r="A18" s="303">
        <v>12</v>
      </c>
      <c r="B18" s="304" t="s">
        <v>41</v>
      </c>
      <c r="C18" s="296">
        <v>189</v>
      </c>
      <c r="D18" s="271">
        <v>4.8148148148148152E-3</v>
      </c>
      <c r="E18" s="101">
        <v>12</v>
      </c>
      <c r="F18" s="77"/>
      <c r="G18" s="48"/>
      <c r="H18" s="50"/>
      <c r="I18" s="53"/>
      <c r="J18" s="5"/>
      <c r="K18" s="5"/>
      <c r="L18" s="215"/>
    </row>
    <row r="19" spans="1:12" s="11" customFormat="1" ht="20.100000000000001" customHeight="1" x14ac:dyDescent="0.25">
      <c r="A19" s="303">
        <v>13</v>
      </c>
      <c r="B19" s="304" t="s">
        <v>40</v>
      </c>
      <c r="C19" s="296">
        <v>187</v>
      </c>
      <c r="D19" s="271">
        <v>2.2685185185185182E-3</v>
      </c>
      <c r="E19" s="101">
        <v>13</v>
      </c>
      <c r="F19" s="77"/>
      <c r="G19" s="48"/>
      <c r="H19" s="50"/>
      <c r="I19" s="53"/>
      <c r="L19" s="215"/>
    </row>
    <row r="20" spans="1:12" s="11" customFormat="1" ht="20.100000000000001" customHeight="1" x14ac:dyDescent="0.35">
      <c r="A20" s="303">
        <f t="shared" ref="A20" si="0">ROW(A14)</f>
        <v>14</v>
      </c>
      <c r="B20" s="304" t="s">
        <v>33</v>
      </c>
      <c r="C20" s="296">
        <v>185</v>
      </c>
      <c r="D20" s="271">
        <v>5.107638888888889E-3</v>
      </c>
      <c r="E20" s="101">
        <f t="shared" ref="E20" si="1">ROW(E14)</f>
        <v>14</v>
      </c>
      <c r="F20" s="77"/>
      <c r="G20" s="48"/>
      <c r="H20" s="50"/>
      <c r="I20" s="53"/>
      <c r="J20" s="5"/>
      <c r="K20" s="5"/>
      <c r="L20" s="217"/>
    </row>
    <row r="21" spans="1:12" s="11" customFormat="1" ht="20.100000000000001" customHeight="1" x14ac:dyDescent="0.25">
      <c r="A21" s="305">
        <v>15</v>
      </c>
      <c r="B21" s="304" t="s">
        <v>120</v>
      </c>
      <c r="C21" s="296">
        <v>171</v>
      </c>
      <c r="D21" s="271">
        <v>5.3009259259259251E-3</v>
      </c>
      <c r="E21" s="150">
        <v>15</v>
      </c>
      <c r="F21" s="77"/>
      <c r="G21" s="48"/>
      <c r="H21" s="50"/>
      <c r="I21" s="53"/>
      <c r="J21" s="5"/>
      <c r="K21" s="5"/>
      <c r="L21" s="205"/>
    </row>
    <row r="22" spans="1:12" ht="20.100000000000001" customHeight="1" x14ac:dyDescent="0.35">
      <c r="A22" s="303">
        <v>16</v>
      </c>
      <c r="B22" s="304" t="s">
        <v>75</v>
      </c>
      <c r="C22" s="296">
        <v>164</v>
      </c>
      <c r="D22" s="271">
        <v>6.6956018518518519E-3</v>
      </c>
      <c r="E22" s="101">
        <v>16</v>
      </c>
      <c r="F22" s="79" t="e">
        <f>#REF!</f>
        <v>#REF!</v>
      </c>
      <c r="G22" s="46" t="e">
        <f>#REF!</f>
        <v>#REF!</v>
      </c>
      <c r="H22" s="51" t="e">
        <f t="shared" ref="H22:H37" si="2">G22+E22</f>
        <v>#REF!</v>
      </c>
      <c r="I22" s="37">
        <v>2</v>
      </c>
      <c r="L22" s="217"/>
    </row>
    <row r="23" spans="1:12" ht="20.100000000000001" customHeight="1" x14ac:dyDescent="0.35">
      <c r="A23" s="303">
        <v>17</v>
      </c>
      <c r="B23" s="304" t="s">
        <v>15</v>
      </c>
      <c r="C23" s="296">
        <v>163</v>
      </c>
      <c r="D23" s="271">
        <v>5.9375000000000009E-3</v>
      </c>
      <c r="E23" s="101">
        <v>17</v>
      </c>
      <c r="F23" s="78" t="e">
        <f>#REF!</f>
        <v>#REF!</v>
      </c>
      <c r="G23" s="49" t="e">
        <f>#REF!</f>
        <v>#REF!</v>
      </c>
      <c r="H23" s="52" t="e">
        <f t="shared" si="2"/>
        <v>#REF!</v>
      </c>
      <c r="I23" s="36">
        <v>13</v>
      </c>
      <c r="L23" s="217"/>
    </row>
    <row r="24" spans="1:12" ht="20.100000000000001" customHeight="1" x14ac:dyDescent="0.35">
      <c r="A24" s="303">
        <v>18</v>
      </c>
      <c r="B24" s="304" t="s">
        <v>30</v>
      </c>
      <c r="C24" s="296">
        <v>162</v>
      </c>
      <c r="D24" s="271">
        <v>3.5092592592592593E-3</v>
      </c>
      <c r="E24" s="101">
        <v>18</v>
      </c>
      <c r="F24" s="79" t="e">
        <f>#REF!</f>
        <v>#REF!</v>
      </c>
      <c r="G24" s="46" t="e">
        <f>#REF!</f>
        <v>#REF!</v>
      </c>
      <c r="H24" s="51" t="e">
        <f t="shared" si="2"/>
        <v>#REF!</v>
      </c>
      <c r="I24" s="37">
        <v>3</v>
      </c>
      <c r="L24" s="217"/>
    </row>
    <row r="25" spans="1:12" ht="20.100000000000001" customHeight="1" x14ac:dyDescent="0.35">
      <c r="A25" s="303">
        <v>19</v>
      </c>
      <c r="B25" s="304" t="s">
        <v>43</v>
      </c>
      <c r="C25" s="296">
        <v>162</v>
      </c>
      <c r="D25" s="271">
        <v>3.5868055555555553E-3</v>
      </c>
      <c r="E25" s="101">
        <v>19</v>
      </c>
      <c r="F25" s="78" t="e">
        <f>#REF!</f>
        <v>#REF!</v>
      </c>
      <c r="G25" s="49">
        <v>17</v>
      </c>
      <c r="H25" s="52">
        <f t="shared" si="2"/>
        <v>36</v>
      </c>
      <c r="I25" s="36">
        <v>10</v>
      </c>
      <c r="L25" s="217"/>
    </row>
    <row r="26" spans="1:12" ht="20.100000000000001" customHeight="1" x14ac:dyDescent="0.35">
      <c r="A26" s="303">
        <f t="shared" ref="A26:A27" si="3">ROW(A20)</f>
        <v>20</v>
      </c>
      <c r="B26" s="306" t="s">
        <v>420</v>
      </c>
      <c r="C26" s="296">
        <v>158</v>
      </c>
      <c r="D26" s="271">
        <v>3.5069444444444445E-3</v>
      </c>
      <c r="E26" s="101">
        <f t="shared" ref="E26:E27" si="4">ROW(E20)</f>
        <v>20</v>
      </c>
      <c r="F26" s="78" t="e">
        <f>#REF!</f>
        <v>#REF!</v>
      </c>
      <c r="G26" s="49">
        <v>14</v>
      </c>
      <c r="H26" s="52">
        <f t="shared" si="2"/>
        <v>34</v>
      </c>
      <c r="I26" s="47" t="s">
        <v>48</v>
      </c>
      <c r="L26" s="217"/>
    </row>
    <row r="27" spans="1:12" ht="20.100000000000001" customHeight="1" x14ac:dyDescent="0.35">
      <c r="A27" s="303">
        <f t="shared" si="3"/>
        <v>21</v>
      </c>
      <c r="B27" s="307" t="s">
        <v>64</v>
      </c>
      <c r="C27" s="296">
        <v>157</v>
      </c>
      <c r="D27" s="271">
        <v>5.2280092592592595E-3</v>
      </c>
      <c r="E27" s="101">
        <f t="shared" si="4"/>
        <v>21</v>
      </c>
      <c r="F27" s="78" t="e">
        <f>#REF!</f>
        <v>#REF!</v>
      </c>
      <c r="G27" s="49" t="e">
        <f>#REF!</f>
        <v>#REF!</v>
      </c>
      <c r="H27" s="52" t="e">
        <f t="shared" si="2"/>
        <v>#REF!</v>
      </c>
      <c r="I27" s="36">
        <v>4</v>
      </c>
      <c r="J27" s="11"/>
      <c r="K27" s="11"/>
      <c r="L27" s="217"/>
    </row>
    <row r="28" spans="1:12" ht="20.100000000000001" customHeight="1" x14ac:dyDescent="0.35">
      <c r="A28" s="305">
        <v>22</v>
      </c>
      <c r="B28" s="304" t="s">
        <v>18</v>
      </c>
      <c r="C28" s="296">
        <v>151</v>
      </c>
      <c r="D28" s="271">
        <v>4.0347222222222225E-3</v>
      </c>
      <c r="E28" s="150">
        <v>22</v>
      </c>
      <c r="F28" s="78" t="e">
        <f>#REF!</f>
        <v>#REF!</v>
      </c>
      <c r="G28" s="49">
        <v>12</v>
      </c>
      <c r="H28" s="52">
        <f t="shared" si="2"/>
        <v>34</v>
      </c>
      <c r="I28" s="47" t="s">
        <v>48</v>
      </c>
      <c r="L28" s="217"/>
    </row>
    <row r="29" spans="1:12" ht="20.100000000000001" customHeight="1" x14ac:dyDescent="0.25">
      <c r="A29" s="303">
        <v>23</v>
      </c>
      <c r="B29" s="304" t="s">
        <v>122</v>
      </c>
      <c r="C29" s="296">
        <v>149</v>
      </c>
      <c r="D29" s="271">
        <v>3.5856481481481481E-3</v>
      </c>
      <c r="E29" s="101">
        <v>23</v>
      </c>
      <c r="F29" s="78" t="e">
        <f>#REF!</f>
        <v>#REF!</v>
      </c>
      <c r="G29" s="49" t="e">
        <f>#REF!</f>
        <v>#REF!</v>
      </c>
      <c r="H29" s="52" t="e">
        <f t="shared" si="2"/>
        <v>#REF!</v>
      </c>
      <c r="I29" s="47" t="s">
        <v>49</v>
      </c>
      <c r="J29" s="11"/>
      <c r="K29" s="11"/>
      <c r="L29" s="215"/>
    </row>
    <row r="30" spans="1:12" ht="20.100000000000001" customHeight="1" x14ac:dyDescent="0.25">
      <c r="A30" s="303">
        <v>24</v>
      </c>
      <c r="B30" s="304" t="s">
        <v>286</v>
      </c>
      <c r="C30" s="296">
        <v>149</v>
      </c>
      <c r="D30" s="271"/>
      <c r="E30" s="101">
        <v>24</v>
      </c>
      <c r="F30" s="78"/>
      <c r="G30" s="49"/>
      <c r="H30" s="52"/>
      <c r="I30" s="47"/>
      <c r="J30" s="11"/>
      <c r="K30" s="11"/>
      <c r="L30" s="215"/>
    </row>
    <row r="31" spans="1:12" ht="20.100000000000001" customHeight="1" x14ac:dyDescent="0.25">
      <c r="A31" s="303">
        <v>25</v>
      </c>
      <c r="B31" s="304" t="s">
        <v>71</v>
      </c>
      <c r="C31" s="296">
        <v>140</v>
      </c>
      <c r="D31" s="271">
        <v>2.8240740740740739E-3</v>
      </c>
      <c r="E31" s="101">
        <v>25</v>
      </c>
      <c r="F31" s="78" t="e">
        <f>#REF!</f>
        <v>#REF!</v>
      </c>
      <c r="G31" s="49" t="e">
        <f>#REF!</f>
        <v>#REF!</v>
      </c>
      <c r="H31" s="52" t="e">
        <f t="shared" si="2"/>
        <v>#REF!</v>
      </c>
      <c r="I31" s="36">
        <v>5</v>
      </c>
      <c r="L31" s="215"/>
    </row>
    <row r="32" spans="1:12" ht="20.100000000000001" customHeight="1" x14ac:dyDescent="0.35">
      <c r="A32" s="303">
        <v>26</v>
      </c>
      <c r="B32" s="304" t="s">
        <v>121</v>
      </c>
      <c r="C32" s="296">
        <v>137</v>
      </c>
      <c r="D32" s="271">
        <v>2.9849537037037032E-3</v>
      </c>
      <c r="E32" s="101">
        <v>26</v>
      </c>
      <c r="F32" s="78" t="e">
        <f>#REF!</f>
        <v>#REF!</v>
      </c>
      <c r="G32" s="49">
        <v>14</v>
      </c>
      <c r="H32" s="52">
        <f t="shared" si="2"/>
        <v>40</v>
      </c>
      <c r="I32" s="36">
        <v>12</v>
      </c>
      <c r="J32" s="11"/>
      <c r="K32" s="11"/>
      <c r="L32" s="217"/>
    </row>
    <row r="33" spans="1:12" ht="20.100000000000001" customHeight="1" x14ac:dyDescent="0.25">
      <c r="A33" s="303">
        <f t="shared" ref="A33:A34" si="5">ROW(A27)</f>
        <v>27</v>
      </c>
      <c r="B33" s="304" t="s">
        <v>31</v>
      </c>
      <c r="C33" s="296">
        <v>133</v>
      </c>
      <c r="D33" s="271">
        <v>6.8576388888888888E-3</v>
      </c>
      <c r="E33" s="101">
        <f t="shared" ref="E33:E34" si="6">ROW(E27)</f>
        <v>27</v>
      </c>
      <c r="F33" s="78" t="e">
        <f>#REF!</f>
        <v>#REF!</v>
      </c>
      <c r="G33" s="49" t="e">
        <f>#REF!</f>
        <v>#REF!</v>
      </c>
      <c r="H33" s="52" t="e">
        <f t="shared" si="2"/>
        <v>#REF!</v>
      </c>
      <c r="I33" s="47" t="s">
        <v>48</v>
      </c>
      <c r="J33" s="11"/>
      <c r="K33" s="11"/>
      <c r="L33" s="215"/>
    </row>
    <row r="34" spans="1:12" ht="20.100000000000001" customHeight="1" x14ac:dyDescent="0.35">
      <c r="A34" s="303">
        <f t="shared" si="5"/>
        <v>28</v>
      </c>
      <c r="B34" s="304" t="s">
        <v>37</v>
      </c>
      <c r="C34" s="296">
        <v>130</v>
      </c>
      <c r="D34" s="271">
        <v>3.7060185185185186E-3</v>
      </c>
      <c r="E34" s="101">
        <f t="shared" si="6"/>
        <v>28</v>
      </c>
      <c r="F34" s="78" t="e">
        <f>#REF!</f>
        <v>#REF!</v>
      </c>
      <c r="G34" s="49">
        <v>22</v>
      </c>
      <c r="H34" s="52">
        <f t="shared" si="2"/>
        <v>50</v>
      </c>
      <c r="I34" s="36">
        <v>20</v>
      </c>
      <c r="L34" s="217"/>
    </row>
    <row r="35" spans="1:12" ht="20.100000000000001" customHeight="1" x14ac:dyDescent="0.25">
      <c r="A35" s="305">
        <v>29</v>
      </c>
      <c r="B35" s="304" t="s">
        <v>58</v>
      </c>
      <c r="C35" s="296">
        <v>120</v>
      </c>
      <c r="D35" s="271">
        <v>3.4953703703703705E-3</v>
      </c>
      <c r="E35" s="150">
        <v>29</v>
      </c>
      <c r="F35" s="78" t="e">
        <f>#REF!</f>
        <v>#REF!</v>
      </c>
      <c r="G35" s="49" t="e">
        <f>#REF!</f>
        <v>#REF!</v>
      </c>
      <c r="H35" s="52" t="e">
        <f t="shared" si="2"/>
        <v>#REF!</v>
      </c>
      <c r="I35" s="47" t="s">
        <v>48</v>
      </c>
      <c r="L35" s="218"/>
    </row>
    <row r="36" spans="1:12" ht="20.100000000000001" customHeight="1" x14ac:dyDescent="0.35">
      <c r="A36" s="303">
        <v>30</v>
      </c>
      <c r="B36" s="308" t="s">
        <v>32</v>
      </c>
      <c r="C36" s="296">
        <v>117</v>
      </c>
      <c r="D36" s="271">
        <v>4.9085648148148144E-3</v>
      </c>
      <c r="E36" s="101">
        <v>30</v>
      </c>
      <c r="F36" s="78" t="e">
        <f>#REF!</f>
        <v>#REF!</v>
      </c>
      <c r="G36" s="49">
        <v>9</v>
      </c>
      <c r="H36" s="52">
        <f t="shared" si="2"/>
        <v>39</v>
      </c>
      <c r="I36" s="36">
        <v>11</v>
      </c>
      <c r="J36" s="11"/>
      <c r="K36" s="11"/>
      <c r="L36" s="217"/>
    </row>
    <row r="37" spans="1:12" ht="20.100000000000001" customHeight="1" x14ac:dyDescent="0.25">
      <c r="A37" s="303">
        <v>31</v>
      </c>
      <c r="B37" s="304" t="s">
        <v>79</v>
      </c>
      <c r="C37" s="296">
        <v>111</v>
      </c>
      <c r="D37" s="271">
        <v>5.1238425925925922E-3</v>
      </c>
      <c r="E37" s="101">
        <v>31</v>
      </c>
      <c r="F37" s="78" t="e">
        <f>#REF!</f>
        <v>#REF!</v>
      </c>
      <c r="G37" s="49">
        <v>22</v>
      </c>
      <c r="H37" s="52">
        <f t="shared" si="2"/>
        <v>53</v>
      </c>
      <c r="I37" s="36">
        <v>21</v>
      </c>
      <c r="J37" s="12"/>
      <c r="L37" s="215"/>
    </row>
    <row r="38" spans="1:12" ht="20.100000000000001" customHeight="1" x14ac:dyDescent="0.35">
      <c r="A38" s="303">
        <v>32</v>
      </c>
      <c r="B38" s="304" t="s">
        <v>450</v>
      </c>
      <c r="C38" s="296">
        <v>109</v>
      </c>
      <c r="D38" s="269"/>
      <c r="E38" s="101">
        <v>32</v>
      </c>
      <c r="F38" s="78" t="e">
        <f>#REF!</f>
        <v>#REF!</v>
      </c>
      <c r="G38" s="49">
        <v>12</v>
      </c>
      <c r="H38" s="52" t="e">
        <f>G38+E41</f>
        <v>#VALUE!</v>
      </c>
      <c r="I38" s="47" t="s">
        <v>49</v>
      </c>
      <c r="J38" s="11"/>
      <c r="K38" s="11"/>
      <c r="L38" s="217"/>
    </row>
    <row r="39" spans="1:12" ht="20.100000000000001" customHeight="1" x14ac:dyDescent="0.25">
      <c r="A39" s="303">
        <v>33</v>
      </c>
      <c r="B39" s="304" t="s">
        <v>73</v>
      </c>
      <c r="C39" s="296">
        <v>95</v>
      </c>
      <c r="D39" s="271"/>
      <c r="E39" s="101">
        <v>33</v>
      </c>
      <c r="F39" s="210"/>
      <c r="G39" s="211"/>
      <c r="H39" s="212"/>
      <c r="I39" s="20"/>
      <c r="L39"/>
    </row>
    <row r="40" spans="1:12" ht="20.100000000000001" customHeight="1" x14ac:dyDescent="0.25">
      <c r="A40" s="303">
        <v>34</v>
      </c>
      <c r="B40" s="304" t="s">
        <v>68</v>
      </c>
      <c r="C40" s="296">
        <v>81</v>
      </c>
      <c r="D40" s="271"/>
      <c r="E40" s="101">
        <v>34</v>
      </c>
      <c r="F40" s="210"/>
      <c r="G40" s="211"/>
      <c r="H40" s="212"/>
      <c r="I40" s="20"/>
      <c r="L40"/>
    </row>
    <row r="41" spans="1:12" ht="20.100000000000001" customHeight="1" thickBot="1" x14ac:dyDescent="0.3">
      <c r="A41" s="309"/>
      <c r="B41" s="310" t="s">
        <v>81</v>
      </c>
      <c r="C41" s="298">
        <v>142</v>
      </c>
      <c r="D41" s="273">
        <v>6.664351851851851E-3</v>
      </c>
      <c r="E41" s="274" t="s">
        <v>421</v>
      </c>
      <c r="F41" s="210"/>
      <c r="G41" s="211"/>
      <c r="H41" s="212"/>
      <c r="I41" s="20"/>
      <c r="L41"/>
    </row>
    <row r="42" spans="1:12" ht="19.5" customHeight="1" x14ac:dyDescent="0.25">
      <c r="A42" s="206"/>
      <c r="C42" s="207"/>
      <c r="D42" s="208"/>
      <c r="E42" s="209"/>
      <c r="F42" s="210"/>
      <c r="G42" s="211"/>
      <c r="H42" s="212"/>
      <c r="I42" s="20"/>
      <c r="L42"/>
    </row>
    <row r="43" spans="1:12" ht="38.25" customHeight="1" x14ac:dyDescent="0.3">
      <c r="A43" s="16" t="s">
        <v>4</v>
      </c>
      <c r="C43" s="88" t="s">
        <v>458</v>
      </c>
      <c r="D43" s="60" t="s">
        <v>34</v>
      </c>
      <c r="E43" s="17"/>
      <c r="G43" s="13"/>
      <c r="I43" s="13"/>
      <c r="L43" s="204"/>
    </row>
    <row r="44" spans="1:12" x14ac:dyDescent="0.25">
      <c r="L44"/>
    </row>
    <row r="45" spans="1:12" x14ac:dyDescent="0.25">
      <c r="L45" s="204"/>
    </row>
    <row r="46" spans="1:12" x14ac:dyDescent="0.25">
      <c r="L46"/>
    </row>
    <row r="47" spans="1:12" x14ac:dyDescent="0.25">
      <c r="L47" s="204"/>
    </row>
    <row r="48" spans="1:12" x14ac:dyDescent="0.25">
      <c r="L48"/>
    </row>
    <row r="49" spans="12:12" x14ac:dyDescent="0.25">
      <c r="L49" s="204"/>
    </row>
    <row r="50" spans="12:12" x14ac:dyDescent="0.25">
      <c r="L50"/>
    </row>
    <row r="51" spans="12:12" x14ac:dyDescent="0.25">
      <c r="L51" s="204"/>
    </row>
    <row r="52" spans="12:12" x14ac:dyDescent="0.25">
      <c r="L52"/>
    </row>
    <row r="53" spans="12:12" x14ac:dyDescent="0.25">
      <c r="L53" s="204"/>
    </row>
    <row r="54" spans="12:12" x14ac:dyDescent="0.25">
      <c r="L54"/>
    </row>
    <row r="55" spans="12:12" x14ac:dyDescent="0.25">
      <c r="L55" s="204"/>
    </row>
    <row r="56" spans="12:12" x14ac:dyDescent="0.25">
      <c r="L56"/>
    </row>
    <row r="57" spans="12:12" x14ac:dyDescent="0.25">
      <c r="L57" s="204"/>
    </row>
    <row r="58" spans="12:12" x14ac:dyDescent="0.25">
      <c r="L58"/>
    </row>
    <row r="59" spans="12:12" x14ac:dyDescent="0.25">
      <c r="L59" s="204"/>
    </row>
    <row r="60" spans="12:12" x14ac:dyDescent="0.25">
      <c r="L60"/>
    </row>
    <row r="61" spans="12:12" x14ac:dyDescent="0.25">
      <c r="L61" s="204"/>
    </row>
    <row r="62" spans="12:12" x14ac:dyDescent="0.25">
      <c r="L62"/>
    </row>
    <row r="63" spans="12:12" x14ac:dyDescent="0.25">
      <c r="L63" s="204"/>
    </row>
    <row r="64" spans="12:12" x14ac:dyDescent="0.25">
      <c r="L64"/>
    </row>
    <row r="65" spans="12:12" x14ac:dyDescent="0.25">
      <c r="L65" s="204"/>
    </row>
    <row r="66" spans="12:12" x14ac:dyDescent="0.25">
      <c r="L66"/>
    </row>
    <row r="67" spans="12:12" x14ac:dyDescent="0.25">
      <c r="L67" s="205"/>
    </row>
  </sheetData>
  <sortState ref="B30:E30">
    <sortCondition descending="1" ref="E30"/>
  </sortState>
  <mergeCells count="3">
    <mergeCell ref="A4:I4"/>
    <mergeCell ref="B1:E1"/>
    <mergeCell ref="B3:E3"/>
  </mergeCells>
  <conditionalFormatting sqref="E2 E41:E1048576">
    <cfRule type="cellIs" dxfId="50" priority="2" operator="between">
      <formula>1</formula>
      <formula>3</formula>
    </cfRule>
  </conditionalFormatting>
  <conditionalFormatting sqref="E4:E6">
    <cfRule type="cellIs" dxfId="49" priority="1" operator="between">
      <formula>1</formula>
      <formula>3</formula>
    </cfRule>
  </conditionalFormatting>
  <printOptions horizontalCentered="1"/>
  <pageMargins left="0.59055118110236227" right="0.39370078740157483" top="0" bottom="0" header="0.51181102362204722" footer="0.39370078740157483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0"/>
  <sheetViews>
    <sheetView tabSelected="1" view="pageBreakPreview" zoomScaleNormal="100" zoomScaleSheetLayoutView="80" workbookViewId="0">
      <pane ySplit="5" topLeftCell="A309" activePane="bottomLeft" state="frozen"/>
      <selection pane="bottomLeft" activeCell="C19" sqref="C19"/>
    </sheetView>
  </sheetViews>
  <sheetFormatPr defaultColWidth="9.109375" defaultRowHeight="17.399999999999999" x14ac:dyDescent="0.25"/>
  <cols>
    <col min="1" max="1" width="4.44140625" style="25" customWidth="1"/>
    <col min="2" max="2" width="7.21875" style="25" customWidth="1"/>
    <col min="3" max="3" width="51.44140625" style="85" customWidth="1"/>
    <col min="4" max="4" width="15" style="85" hidden="1" customWidth="1"/>
    <col min="5" max="6" width="15" style="92" customWidth="1"/>
    <col min="7" max="7" width="16.33203125" style="92" hidden="1" customWidth="1"/>
    <col min="8" max="8" width="1.6640625" style="92" hidden="1" customWidth="1"/>
    <col min="9" max="9" width="17.44140625" style="93" customWidth="1"/>
    <col min="10" max="10" width="12" style="88" hidden="1" customWidth="1"/>
    <col min="11" max="11" width="4.33203125" style="88" hidden="1" customWidth="1"/>
    <col min="12" max="12" width="15.88671875" style="89" customWidth="1"/>
    <col min="13" max="13" width="11.6640625" style="25" customWidth="1"/>
    <col min="14" max="14" width="32.109375" style="20" customWidth="1"/>
    <col min="15" max="15" width="65.88671875" style="11" customWidth="1"/>
    <col min="16" max="16" width="28.88671875" style="11" customWidth="1"/>
    <col min="17" max="17" width="33.33203125" style="11" customWidth="1"/>
    <col min="18" max="16384" width="9.109375" style="11"/>
  </cols>
  <sheetData>
    <row r="1" spans="1:14" ht="36.6" customHeight="1" x14ac:dyDescent="0.25">
      <c r="A1"/>
      <c r="B1" s="230"/>
      <c r="C1" s="510" t="s">
        <v>25</v>
      </c>
      <c r="D1" s="510"/>
      <c r="E1" s="510"/>
      <c r="F1" s="510"/>
      <c r="G1" s="510"/>
      <c r="H1" s="510"/>
      <c r="I1" s="510"/>
      <c r="J1" s="510"/>
      <c r="K1" s="510"/>
      <c r="L1" s="510"/>
      <c r="M1" s="18"/>
      <c r="N1" s="18"/>
    </row>
    <row r="2" spans="1:14" ht="45.75" customHeight="1" x14ac:dyDescent="0.25">
      <c r="A2" s="490" t="s">
        <v>452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N2" s="25"/>
    </row>
    <row r="3" spans="1:14" ht="23.4" customHeight="1" x14ac:dyDescent="0.25">
      <c r="A3" s="232"/>
      <c r="B3" s="232"/>
      <c r="C3" s="231" t="s">
        <v>453</v>
      </c>
      <c r="D3" s="232"/>
      <c r="E3" s="232"/>
      <c r="F3" s="232"/>
      <c r="G3" s="232"/>
      <c r="H3" s="232"/>
      <c r="I3" s="232"/>
      <c r="J3" s="232"/>
      <c r="K3" s="232"/>
      <c r="L3" s="233" t="s">
        <v>51</v>
      </c>
      <c r="N3" s="25"/>
    </row>
    <row r="4" spans="1:14" ht="45.75" customHeight="1" thickBot="1" x14ac:dyDescent="0.3">
      <c r="A4" s="503" t="s">
        <v>158</v>
      </c>
      <c r="B4" s="503"/>
      <c r="C4" s="503"/>
      <c r="D4" s="503"/>
      <c r="E4" s="503"/>
      <c r="F4" s="503"/>
      <c r="G4" s="503"/>
      <c r="H4" s="503"/>
      <c r="I4" s="503"/>
      <c r="J4" s="503"/>
      <c r="K4" s="503"/>
      <c r="L4" s="503"/>
      <c r="N4" s="25"/>
    </row>
    <row r="5" spans="1:14" ht="38.1" customHeight="1" thickBot="1" x14ac:dyDescent="0.3">
      <c r="A5" s="542" t="s">
        <v>0</v>
      </c>
      <c r="B5" s="555" t="s">
        <v>476</v>
      </c>
      <c r="C5" s="543" t="s">
        <v>470</v>
      </c>
      <c r="D5" s="544"/>
      <c r="E5" s="545" t="s">
        <v>45</v>
      </c>
      <c r="F5" s="545" t="s">
        <v>155</v>
      </c>
      <c r="G5" s="545" t="s">
        <v>155</v>
      </c>
      <c r="H5" s="545" t="s">
        <v>84</v>
      </c>
      <c r="I5" s="546" t="s">
        <v>156</v>
      </c>
      <c r="J5" s="546" t="s">
        <v>3</v>
      </c>
      <c r="K5" s="546" t="s">
        <v>50</v>
      </c>
      <c r="L5" s="547" t="s">
        <v>2</v>
      </c>
      <c r="N5" s="158" t="s">
        <v>157</v>
      </c>
    </row>
    <row r="6" spans="1:14" ht="21.6" hidden="1" thickBot="1" x14ac:dyDescent="0.3">
      <c r="A6" s="120"/>
      <c r="B6" s="121"/>
      <c r="C6" s="122" t="s">
        <v>87</v>
      </c>
      <c r="D6" s="123"/>
      <c r="E6" s="124"/>
      <c r="F6" s="124"/>
      <c r="G6" s="124"/>
      <c r="H6" s="124"/>
      <c r="I6" s="124"/>
      <c r="J6" s="125">
        <f>I6</f>
        <v>0</v>
      </c>
      <c r="K6" s="125"/>
      <c r="L6" s="126"/>
    </row>
    <row r="7" spans="1:14" ht="21.6" hidden="1" thickBot="1" x14ac:dyDescent="0.3">
      <c r="A7" s="127">
        <v>1</v>
      </c>
      <c r="B7" s="128"/>
      <c r="C7" s="129"/>
      <c r="D7" s="130"/>
      <c r="E7" s="131"/>
      <c r="F7" s="131"/>
      <c r="G7" s="131" t="e">
        <f>E7+#REF!</f>
        <v>#REF!</v>
      </c>
      <c r="H7" s="494"/>
      <c r="I7" s="491" t="e">
        <f>SUM(G7:G14)+H7-(MAX(G7:G14))</f>
        <v>#REF!</v>
      </c>
      <c r="J7" s="132"/>
      <c r="K7" s="497"/>
      <c r="L7" s="500"/>
    </row>
    <row r="8" spans="1:14" ht="21.6" hidden="1" thickBot="1" x14ac:dyDescent="0.3">
      <c r="A8" s="133">
        <v>2</v>
      </c>
      <c r="B8" s="134"/>
      <c r="C8" s="135"/>
      <c r="D8" s="136"/>
      <c r="E8" s="137"/>
      <c r="F8" s="137"/>
      <c r="G8" s="137" t="e">
        <f>E8+#REF!</f>
        <v>#REF!</v>
      </c>
      <c r="H8" s="495"/>
      <c r="I8" s="492"/>
      <c r="J8" s="138"/>
      <c r="K8" s="498"/>
      <c r="L8" s="501"/>
    </row>
    <row r="9" spans="1:14" ht="21.6" hidden="1" thickBot="1" x14ac:dyDescent="0.3">
      <c r="A9" s="133">
        <v>3</v>
      </c>
      <c r="B9" s="134"/>
      <c r="C9" s="135"/>
      <c r="D9" s="136"/>
      <c r="E9" s="137"/>
      <c r="F9" s="137"/>
      <c r="G9" s="137" t="e">
        <f>E9+#REF!</f>
        <v>#REF!</v>
      </c>
      <c r="H9" s="495"/>
      <c r="I9" s="492"/>
      <c r="J9" s="138"/>
      <c r="K9" s="498"/>
      <c r="L9" s="501"/>
      <c r="M9" s="92"/>
    </row>
    <row r="10" spans="1:14" ht="21.6" hidden="1" thickBot="1" x14ac:dyDescent="0.3">
      <c r="A10" s="133">
        <v>4</v>
      </c>
      <c r="B10" s="134"/>
      <c r="C10" s="135"/>
      <c r="D10" s="136"/>
      <c r="E10" s="137"/>
      <c r="F10" s="137"/>
      <c r="G10" s="137" t="e">
        <f>E10+#REF!</f>
        <v>#REF!</v>
      </c>
      <c r="H10" s="495"/>
      <c r="I10" s="492"/>
      <c r="J10" s="138"/>
      <c r="K10" s="498"/>
      <c r="L10" s="501"/>
      <c r="N10" s="97" t="e">
        <f>G7+G8+G9+G10+G11+G12+G13+G14</f>
        <v>#REF!</v>
      </c>
    </row>
    <row r="11" spans="1:14" ht="21.6" hidden="1" thickBot="1" x14ac:dyDescent="0.3">
      <c r="A11" s="133">
        <v>5</v>
      </c>
      <c r="B11" s="134"/>
      <c r="C11" s="135"/>
      <c r="D11" s="136"/>
      <c r="E11" s="137"/>
      <c r="F11" s="137"/>
      <c r="G11" s="137" t="e">
        <f>E11+#REF!</f>
        <v>#REF!</v>
      </c>
      <c r="H11" s="495"/>
      <c r="I11" s="492"/>
      <c r="J11" s="138"/>
      <c r="K11" s="498"/>
      <c r="L11" s="501"/>
      <c r="N11" s="97"/>
    </row>
    <row r="12" spans="1:14" ht="21.6" hidden="1" thickBot="1" x14ac:dyDescent="0.3">
      <c r="A12" s="133">
        <v>6</v>
      </c>
      <c r="B12" s="134"/>
      <c r="C12" s="135"/>
      <c r="D12" s="136"/>
      <c r="E12" s="137"/>
      <c r="F12" s="137"/>
      <c r="G12" s="137" t="e">
        <f>E12+#REF!</f>
        <v>#REF!</v>
      </c>
      <c r="H12" s="495"/>
      <c r="I12" s="492"/>
      <c r="J12" s="138"/>
      <c r="K12" s="498"/>
      <c r="L12" s="501"/>
      <c r="N12" s="97"/>
    </row>
    <row r="13" spans="1:14" ht="21.6" hidden="1" thickBot="1" x14ac:dyDescent="0.3">
      <c r="A13" s="133">
        <v>7</v>
      </c>
      <c r="B13" s="134"/>
      <c r="C13" s="135"/>
      <c r="D13" s="136"/>
      <c r="E13" s="137"/>
      <c r="F13" s="137"/>
      <c r="G13" s="137" t="e">
        <f>E13+#REF!</f>
        <v>#REF!</v>
      </c>
      <c r="H13" s="495"/>
      <c r="I13" s="492"/>
      <c r="J13" s="138"/>
      <c r="K13" s="498"/>
      <c r="L13" s="501"/>
      <c r="N13" s="97"/>
    </row>
    <row r="14" spans="1:14" ht="21.6" hidden="1" thickBot="1" x14ac:dyDescent="0.3">
      <c r="A14" s="139">
        <v>8</v>
      </c>
      <c r="B14" s="140"/>
      <c r="C14" s="141"/>
      <c r="D14" s="142"/>
      <c r="E14" s="143"/>
      <c r="F14" s="143"/>
      <c r="G14" s="143" t="e">
        <f>E14+#REF!</f>
        <v>#REF!</v>
      </c>
      <c r="H14" s="496"/>
      <c r="I14" s="493"/>
      <c r="J14" s="144"/>
      <c r="K14" s="499"/>
      <c r="L14" s="502"/>
      <c r="N14" s="97"/>
    </row>
    <row r="15" spans="1:14" ht="29.1" customHeight="1" thickBot="1" x14ac:dyDescent="0.3">
      <c r="A15" s="311"/>
      <c r="B15" s="312" t="s">
        <v>123</v>
      </c>
      <c r="C15" s="227" t="s">
        <v>88</v>
      </c>
      <c r="D15" s="171"/>
      <c r="E15" s="40"/>
      <c r="F15" s="40"/>
      <c r="G15" s="40"/>
      <c r="H15" s="40"/>
      <c r="I15" s="100"/>
      <c r="J15" s="86"/>
      <c r="K15" s="145"/>
      <c r="L15" s="174"/>
    </row>
    <row r="16" spans="1:14" ht="23.25" customHeight="1" x14ac:dyDescent="0.25">
      <c r="A16" s="323">
        <v>1</v>
      </c>
      <c r="B16" s="324">
        <v>311</v>
      </c>
      <c r="C16" s="285" t="s">
        <v>322</v>
      </c>
      <c r="D16" s="325">
        <v>39707</v>
      </c>
      <c r="E16" s="257">
        <v>29.5</v>
      </c>
      <c r="F16" s="321">
        <v>19</v>
      </c>
      <c r="G16" s="257">
        <f>E16</f>
        <v>29.5</v>
      </c>
      <c r="H16" s="484"/>
      <c r="I16" s="487">
        <f>SUM(F16:F23)</f>
        <v>171</v>
      </c>
      <c r="J16" s="259"/>
      <c r="K16" s="477"/>
      <c r="L16" s="480">
        <v>15</v>
      </c>
    </row>
    <row r="17" spans="1:15" ht="26.25" customHeight="1" x14ac:dyDescent="0.25">
      <c r="A17" s="326">
        <v>2</v>
      </c>
      <c r="B17" s="314">
        <v>323</v>
      </c>
      <c r="C17" s="175" t="s">
        <v>323</v>
      </c>
      <c r="D17" s="221">
        <v>39561</v>
      </c>
      <c r="E17" s="293">
        <v>31.8</v>
      </c>
      <c r="F17" s="317">
        <v>23</v>
      </c>
      <c r="G17" s="293">
        <f t="shared" ref="G17:G23" si="0">E17</f>
        <v>31.8</v>
      </c>
      <c r="H17" s="485"/>
      <c r="I17" s="488"/>
      <c r="J17" s="169"/>
      <c r="K17" s="478"/>
      <c r="L17" s="481"/>
    </row>
    <row r="18" spans="1:15" ht="24.75" customHeight="1" x14ac:dyDescent="0.25">
      <c r="A18" s="326">
        <v>3</v>
      </c>
      <c r="B18" s="314">
        <v>209</v>
      </c>
      <c r="C18" s="175" t="s">
        <v>324</v>
      </c>
      <c r="D18" s="221">
        <v>39517</v>
      </c>
      <c r="E18" s="293">
        <v>18.3</v>
      </c>
      <c r="F18" s="317">
        <v>0</v>
      </c>
      <c r="G18" s="293">
        <f t="shared" si="0"/>
        <v>18.3</v>
      </c>
      <c r="H18" s="485"/>
      <c r="I18" s="488"/>
      <c r="J18" s="169"/>
      <c r="K18" s="478"/>
      <c r="L18" s="481"/>
    </row>
    <row r="19" spans="1:15" ht="23.25" customHeight="1" x14ac:dyDescent="0.25">
      <c r="A19" s="326">
        <v>4</v>
      </c>
      <c r="B19" s="314">
        <v>423</v>
      </c>
      <c r="C19" s="175" t="s">
        <v>325</v>
      </c>
      <c r="D19" s="221">
        <v>39660</v>
      </c>
      <c r="E19" s="293">
        <v>40.799999999999997</v>
      </c>
      <c r="F19" s="317">
        <v>41</v>
      </c>
      <c r="G19" s="293">
        <f t="shared" si="0"/>
        <v>40.799999999999997</v>
      </c>
      <c r="H19" s="485"/>
      <c r="I19" s="488"/>
      <c r="J19" s="169"/>
      <c r="K19" s="478"/>
      <c r="L19" s="481"/>
      <c r="N19" s="97">
        <f>F16+F17+F18+F19+F20+F21+F22+F23</f>
        <v>171</v>
      </c>
    </row>
    <row r="20" spans="1:15" ht="25.5" customHeight="1" x14ac:dyDescent="0.25">
      <c r="A20" s="326">
        <v>5</v>
      </c>
      <c r="B20" s="314">
        <v>489</v>
      </c>
      <c r="C20" s="175" t="s">
        <v>326</v>
      </c>
      <c r="D20" s="221">
        <v>39524</v>
      </c>
      <c r="E20" s="293">
        <v>42.6</v>
      </c>
      <c r="F20" s="317">
        <v>45</v>
      </c>
      <c r="G20" s="293">
        <f t="shared" si="0"/>
        <v>42.6</v>
      </c>
      <c r="H20" s="485"/>
      <c r="I20" s="488"/>
      <c r="J20" s="169"/>
      <c r="K20" s="478"/>
      <c r="L20" s="481"/>
      <c r="N20" s="97"/>
    </row>
    <row r="21" spans="1:15" ht="24.75" customHeight="1" x14ac:dyDescent="0.25">
      <c r="A21" s="326">
        <v>6</v>
      </c>
      <c r="B21" s="314">
        <v>284</v>
      </c>
      <c r="C21" s="175" t="s">
        <v>327</v>
      </c>
      <c r="D21" s="221">
        <v>39758</v>
      </c>
      <c r="E21" s="293">
        <v>30.5</v>
      </c>
      <c r="F21" s="317">
        <v>21</v>
      </c>
      <c r="G21" s="293">
        <f t="shared" si="0"/>
        <v>30.5</v>
      </c>
      <c r="H21" s="485"/>
      <c r="I21" s="488"/>
      <c r="J21" s="169"/>
      <c r="K21" s="478"/>
      <c r="L21" s="481"/>
    </row>
    <row r="22" spans="1:15" ht="21.75" customHeight="1" x14ac:dyDescent="0.25">
      <c r="A22" s="326">
        <v>7</v>
      </c>
      <c r="B22" s="314">
        <v>282</v>
      </c>
      <c r="C22" s="175" t="s">
        <v>328</v>
      </c>
      <c r="D22" s="221">
        <v>40024</v>
      </c>
      <c r="E22" s="293">
        <v>29.2</v>
      </c>
      <c r="F22" s="317">
        <v>18</v>
      </c>
      <c r="G22" s="293">
        <f t="shared" si="0"/>
        <v>29.2</v>
      </c>
      <c r="H22" s="485"/>
      <c r="I22" s="488"/>
      <c r="J22" s="169"/>
      <c r="K22" s="478"/>
      <c r="L22" s="481"/>
    </row>
    <row r="23" spans="1:15" ht="21" customHeight="1" thickBot="1" x14ac:dyDescent="0.3">
      <c r="A23" s="327">
        <v>8</v>
      </c>
      <c r="B23" s="328">
        <v>445</v>
      </c>
      <c r="C23" s="329" t="s">
        <v>329</v>
      </c>
      <c r="D23" s="330">
        <v>39856</v>
      </c>
      <c r="E23" s="264">
        <v>22.2</v>
      </c>
      <c r="F23" s="322">
        <v>4</v>
      </c>
      <c r="G23" s="264">
        <f t="shared" si="0"/>
        <v>22.2</v>
      </c>
      <c r="H23" s="486"/>
      <c r="I23" s="489"/>
      <c r="J23" s="266"/>
      <c r="K23" s="479"/>
      <c r="L23" s="482"/>
    </row>
    <row r="24" spans="1:15" ht="26.25" customHeight="1" thickBot="1" x14ac:dyDescent="0.3">
      <c r="A24" s="311"/>
      <c r="B24" s="312" t="s">
        <v>124</v>
      </c>
      <c r="C24" s="181" t="s">
        <v>89</v>
      </c>
      <c r="D24" s="171"/>
      <c r="E24" s="40"/>
      <c r="F24" s="318"/>
      <c r="G24" s="40"/>
      <c r="H24" s="40"/>
      <c r="I24" s="318"/>
      <c r="J24" s="86"/>
      <c r="K24" s="86"/>
      <c r="L24" s="174"/>
    </row>
    <row r="25" spans="1:15" ht="23.25" customHeight="1" x14ac:dyDescent="0.25">
      <c r="A25" s="323">
        <v>1</v>
      </c>
      <c r="B25" s="331">
        <v>13</v>
      </c>
      <c r="C25" s="256" t="s">
        <v>183</v>
      </c>
      <c r="D25" s="332">
        <v>39401</v>
      </c>
      <c r="E25" s="333">
        <v>29.5</v>
      </c>
      <c r="F25" s="321">
        <v>19</v>
      </c>
      <c r="G25" s="257">
        <f>E25</f>
        <v>29.5</v>
      </c>
      <c r="H25" s="484"/>
      <c r="I25" s="487">
        <f>SUM(F25:F32)</f>
        <v>137</v>
      </c>
      <c r="J25" s="259"/>
      <c r="K25" s="260"/>
      <c r="L25" s="480">
        <v>26</v>
      </c>
    </row>
    <row r="26" spans="1:15" ht="20.25" customHeight="1" x14ac:dyDescent="0.25">
      <c r="A26" s="35">
        <v>2</v>
      </c>
      <c r="B26" s="166">
        <v>112</v>
      </c>
      <c r="C26" s="109" t="s">
        <v>184</v>
      </c>
      <c r="D26" s="177">
        <v>39551</v>
      </c>
      <c r="E26" s="168">
        <v>31.3</v>
      </c>
      <c r="F26" s="317">
        <v>22</v>
      </c>
      <c r="G26" s="293">
        <f t="shared" ref="G26:G32" si="1">E26</f>
        <v>31.3</v>
      </c>
      <c r="H26" s="485"/>
      <c r="I26" s="488"/>
      <c r="J26" s="169"/>
      <c r="K26" s="292"/>
      <c r="L26" s="481"/>
    </row>
    <row r="27" spans="1:15" ht="21" customHeight="1" x14ac:dyDescent="0.25">
      <c r="A27" s="35">
        <v>3</v>
      </c>
      <c r="B27" s="166">
        <v>181</v>
      </c>
      <c r="C27" s="109" t="s">
        <v>185</v>
      </c>
      <c r="D27" s="177">
        <v>39564</v>
      </c>
      <c r="E27" s="168">
        <v>31.4</v>
      </c>
      <c r="F27" s="317">
        <v>22</v>
      </c>
      <c r="G27" s="293">
        <f t="shared" si="1"/>
        <v>31.4</v>
      </c>
      <c r="H27" s="485"/>
      <c r="I27" s="488"/>
      <c r="J27" s="169"/>
      <c r="K27" s="292"/>
      <c r="L27" s="481"/>
    </row>
    <row r="28" spans="1:15" ht="21" customHeight="1" x14ac:dyDescent="0.25">
      <c r="A28" s="35">
        <v>4</v>
      </c>
      <c r="B28" s="166">
        <v>135</v>
      </c>
      <c r="C28" s="109" t="s">
        <v>186</v>
      </c>
      <c r="D28" s="177">
        <v>39438</v>
      </c>
      <c r="E28" s="168">
        <v>24.9</v>
      </c>
      <c r="F28" s="317">
        <v>9</v>
      </c>
      <c r="G28" s="293">
        <f t="shared" si="1"/>
        <v>24.9</v>
      </c>
      <c r="H28" s="485"/>
      <c r="I28" s="488"/>
      <c r="J28" s="169"/>
      <c r="K28" s="292"/>
      <c r="L28" s="481"/>
      <c r="O28" s="159"/>
    </row>
    <row r="29" spans="1:15" ht="20.25" customHeight="1" x14ac:dyDescent="0.25">
      <c r="A29" s="35">
        <v>5</v>
      </c>
      <c r="B29" s="166">
        <v>69</v>
      </c>
      <c r="C29" s="109" t="s">
        <v>187</v>
      </c>
      <c r="D29" s="177">
        <v>39544</v>
      </c>
      <c r="E29" s="168">
        <v>25.8</v>
      </c>
      <c r="F29" s="317">
        <v>11</v>
      </c>
      <c r="G29" s="293">
        <f t="shared" si="1"/>
        <v>25.8</v>
      </c>
      <c r="H29" s="485"/>
      <c r="I29" s="488"/>
      <c r="J29" s="169"/>
      <c r="K29" s="292"/>
      <c r="L29" s="481"/>
      <c r="N29" s="97">
        <f>F25+F26+F27+F28+F29+F30+F31</f>
        <v>137</v>
      </c>
    </row>
    <row r="30" spans="1:15" ht="18.75" customHeight="1" x14ac:dyDescent="0.25">
      <c r="A30" s="35">
        <v>6</v>
      </c>
      <c r="B30" s="166">
        <v>196</v>
      </c>
      <c r="C30" s="109" t="s">
        <v>188</v>
      </c>
      <c r="D30" s="177">
        <v>39570</v>
      </c>
      <c r="E30" s="168">
        <v>27.8</v>
      </c>
      <c r="F30" s="317">
        <v>15</v>
      </c>
      <c r="G30" s="293">
        <f t="shared" si="1"/>
        <v>27.8</v>
      </c>
      <c r="H30" s="485"/>
      <c r="I30" s="488"/>
      <c r="J30" s="169"/>
      <c r="K30" s="292"/>
      <c r="L30" s="481"/>
    </row>
    <row r="31" spans="1:15" ht="18.75" customHeight="1" x14ac:dyDescent="0.25">
      <c r="A31" s="35">
        <v>7</v>
      </c>
      <c r="B31" s="166">
        <v>161</v>
      </c>
      <c r="C31" s="109" t="s">
        <v>189</v>
      </c>
      <c r="D31" s="177">
        <v>39335</v>
      </c>
      <c r="E31" s="168">
        <v>39.5</v>
      </c>
      <c r="F31" s="317">
        <v>39</v>
      </c>
      <c r="G31" s="293">
        <f t="shared" si="1"/>
        <v>39.5</v>
      </c>
      <c r="H31" s="485"/>
      <c r="I31" s="488"/>
      <c r="J31" s="169"/>
      <c r="K31" s="292"/>
      <c r="L31" s="481"/>
    </row>
    <row r="32" spans="1:15" ht="20.25" customHeight="1" thickBot="1" x14ac:dyDescent="0.3">
      <c r="A32" s="38">
        <v>8</v>
      </c>
      <c r="B32" s="334">
        <v>86</v>
      </c>
      <c r="C32" s="335" t="s">
        <v>190</v>
      </c>
      <c r="D32" s="336">
        <v>39945</v>
      </c>
      <c r="E32" s="337">
        <v>0</v>
      </c>
      <c r="F32" s="322">
        <v>0</v>
      </c>
      <c r="G32" s="264">
        <f t="shared" si="1"/>
        <v>0</v>
      </c>
      <c r="H32" s="486"/>
      <c r="I32" s="489"/>
      <c r="J32" s="266"/>
      <c r="K32" s="267"/>
      <c r="L32" s="482"/>
    </row>
    <row r="33" spans="1:14" ht="21.75" customHeight="1" thickBot="1" x14ac:dyDescent="0.35">
      <c r="A33" s="170"/>
      <c r="B33" s="312" t="s">
        <v>125</v>
      </c>
      <c r="C33" s="183" t="s">
        <v>90</v>
      </c>
      <c r="D33" s="171"/>
      <c r="E33" s="40"/>
      <c r="F33" s="318"/>
      <c r="G33" s="40"/>
      <c r="H33" s="40"/>
      <c r="I33" s="338"/>
      <c r="J33" s="184"/>
      <c r="K33" s="184"/>
      <c r="L33" s="185"/>
    </row>
    <row r="34" spans="1:14" ht="22.5" customHeight="1" x14ac:dyDescent="0.25">
      <c r="A34" s="45">
        <v>1</v>
      </c>
      <c r="B34" s="279">
        <v>272</v>
      </c>
      <c r="C34" s="256" t="s">
        <v>191</v>
      </c>
      <c r="D34" s="341">
        <v>39274</v>
      </c>
      <c r="E34" s="257">
        <v>39.799999999999997</v>
      </c>
      <c r="F34" s="321">
        <v>39</v>
      </c>
      <c r="G34" s="257">
        <f>E34</f>
        <v>39.799999999999997</v>
      </c>
      <c r="H34" s="484"/>
      <c r="I34" s="487">
        <f>SUM(F34:F41)</f>
        <v>252</v>
      </c>
      <c r="J34" s="259"/>
      <c r="K34" s="477"/>
      <c r="L34" s="539">
        <v>2</v>
      </c>
    </row>
    <row r="35" spans="1:14" ht="21" customHeight="1" x14ac:dyDescent="0.25">
      <c r="A35" s="35">
        <v>2</v>
      </c>
      <c r="B35" s="166">
        <v>321</v>
      </c>
      <c r="C35" s="109" t="s">
        <v>192</v>
      </c>
      <c r="D35" s="186">
        <v>39299</v>
      </c>
      <c r="E35" s="293">
        <v>45.7</v>
      </c>
      <c r="F35" s="317">
        <v>51</v>
      </c>
      <c r="G35" s="293">
        <f t="shared" ref="G35:G41" si="2">E35</f>
        <v>45.7</v>
      </c>
      <c r="H35" s="485"/>
      <c r="I35" s="488"/>
      <c r="J35" s="169"/>
      <c r="K35" s="478"/>
      <c r="L35" s="540"/>
    </row>
    <row r="36" spans="1:14" ht="20.25" customHeight="1" x14ac:dyDescent="0.25">
      <c r="A36" s="35">
        <v>3</v>
      </c>
      <c r="B36" s="166">
        <v>300</v>
      </c>
      <c r="C36" s="109" t="s">
        <v>193</v>
      </c>
      <c r="D36" s="186">
        <v>39573</v>
      </c>
      <c r="E36" s="293">
        <v>38.5</v>
      </c>
      <c r="F36" s="317">
        <v>37</v>
      </c>
      <c r="G36" s="293">
        <f t="shared" si="2"/>
        <v>38.5</v>
      </c>
      <c r="H36" s="485"/>
      <c r="I36" s="488"/>
      <c r="J36" s="169"/>
      <c r="K36" s="478"/>
      <c r="L36" s="540"/>
    </row>
    <row r="37" spans="1:14" ht="20.25" customHeight="1" x14ac:dyDescent="0.25">
      <c r="A37" s="35">
        <v>4</v>
      </c>
      <c r="B37" s="342">
        <v>481</v>
      </c>
      <c r="C37" s="343" t="s">
        <v>402</v>
      </c>
      <c r="D37" s="344">
        <v>39358</v>
      </c>
      <c r="E37" s="293">
        <v>29.4</v>
      </c>
      <c r="F37" s="317">
        <v>18</v>
      </c>
      <c r="G37" s="293">
        <f t="shared" si="2"/>
        <v>29.4</v>
      </c>
      <c r="H37" s="485"/>
      <c r="I37" s="488"/>
      <c r="J37" s="169"/>
      <c r="K37" s="478"/>
      <c r="L37" s="540"/>
      <c r="N37" s="97">
        <f>F34+F35+F36+F37+F38+F39+F41</f>
        <v>252</v>
      </c>
    </row>
    <row r="38" spans="1:14" ht="21.75" customHeight="1" x14ac:dyDescent="0.25">
      <c r="A38" s="35">
        <v>5</v>
      </c>
      <c r="B38" s="166">
        <v>230</v>
      </c>
      <c r="C38" s="109" t="s">
        <v>194</v>
      </c>
      <c r="D38" s="186">
        <v>39571</v>
      </c>
      <c r="E38" s="293">
        <v>31</v>
      </c>
      <c r="F38" s="317">
        <v>22</v>
      </c>
      <c r="G38" s="293">
        <f t="shared" si="2"/>
        <v>31</v>
      </c>
      <c r="H38" s="485"/>
      <c r="I38" s="488"/>
      <c r="J38" s="169"/>
      <c r="K38" s="478"/>
      <c r="L38" s="540"/>
    </row>
    <row r="39" spans="1:14" ht="21" customHeight="1" x14ac:dyDescent="0.25">
      <c r="A39" s="35">
        <v>6</v>
      </c>
      <c r="B39" s="166">
        <v>220</v>
      </c>
      <c r="C39" s="109" t="s">
        <v>195</v>
      </c>
      <c r="D39" s="186">
        <v>39499</v>
      </c>
      <c r="E39" s="293">
        <v>40.6</v>
      </c>
      <c r="F39" s="317">
        <v>41</v>
      </c>
      <c r="G39" s="293">
        <f t="shared" si="2"/>
        <v>40.6</v>
      </c>
      <c r="H39" s="485"/>
      <c r="I39" s="488"/>
      <c r="J39" s="169"/>
      <c r="K39" s="478"/>
      <c r="L39" s="540"/>
    </row>
    <row r="40" spans="1:14" ht="21" customHeight="1" x14ac:dyDescent="0.25">
      <c r="A40" s="35">
        <v>7</v>
      </c>
      <c r="B40" s="166">
        <v>401</v>
      </c>
      <c r="C40" s="109" t="s">
        <v>196</v>
      </c>
      <c r="D40" s="186">
        <v>39963</v>
      </c>
      <c r="E40" s="293">
        <v>26</v>
      </c>
      <c r="F40" s="317"/>
      <c r="G40" s="293">
        <f t="shared" si="2"/>
        <v>26</v>
      </c>
      <c r="H40" s="485"/>
      <c r="I40" s="488"/>
      <c r="J40" s="169"/>
      <c r="K40" s="478"/>
      <c r="L40" s="540"/>
    </row>
    <row r="41" spans="1:14" ht="23.25" customHeight="1" thickBot="1" x14ac:dyDescent="0.3">
      <c r="A41" s="38">
        <v>8</v>
      </c>
      <c r="B41" s="334">
        <v>242</v>
      </c>
      <c r="C41" s="335" t="s">
        <v>197</v>
      </c>
      <c r="D41" s="345">
        <v>39959</v>
      </c>
      <c r="E41" s="264">
        <v>42.3</v>
      </c>
      <c r="F41" s="322">
        <v>44</v>
      </c>
      <c r="G41" s="264">
        <f t="shared" si="2"/>
        <v>42.3</v>
      </c>
      <c r="H41" s="486"/>
      <c r="I41" s="489"/>
      <c r="J41" s="266"/>
      <c r="K41" s="479"/>
      <c r="L41" s="541"/>
    </row>
    <row r="42" spans="1:14" ht="23.25" customHeight="1" thickBot="1" x14ac:dyDescent="0.3">
      <c r="A42" s="170"/>
      <c r="B42" s="312" t="s">
        <v>126</v>
      </c>
      <c r="C42" s="163" t="s">
        <v>91</v>
      </c>
      <c r="D42" s="171"/>
      <c r="E42" s="40"/>
      <c r="F42" s="318"/>
      <c r="G42" s="40"/>
      <c r="H42" s="40"/>
      <c r="I42" s="318"/>
      <c r="J42" s="86"/>
      <c r="K42" s="86"/>
      <c r="L42" s="174"/>
    </row>
    <row r="43" spans="1:14" ht="26.1" customHeight="1" x14ac:dyDescent="0.25">
      <c r="A43" s="45">
        <v>1</v>
      </c>
      <c r="B43" s="255">
        <v>310</v>
      </c>
      <c r="C43" s="350" t="s">
        <v>296</v>
      </c>
      <c r="D43" s="325">
        <v>39429</v>
      </c>
      <c r="E43" s="257">
        <v>35.700000000000003</v>
      </c>
      <c r="F43" s="321">
        <v>31</v>
      </c>
      <c r="G43" s="257">
        <f>E43</f>
        <v>35.700000000000003</v>
      </c>
      <c r="H43" s="484"/>
      <c r="I43" s="487">
        <f>SUM(F43:F50)</f>
        <v>130</v>
      </c>
      <c r="J43" s="259"/>
      <c r="K43" s="477"/>
      <c r="L43" s="480">
        <v>28</v>
      </c>
    </row>
    <row r="44" spans="1:14" ht="26.1" customHeight="1" x14ac:dyDescent="0.25">
      <c r="A44" s="35">
        <v>2</v>
      </c>
      <c r="B44" s="39">
        <v>391</v>
      </c>
      <c r="C44" s="103" t="s">
        <v>297</v>
      </c>
      <c r="D44" s="221">
        <v>39686</v>
      </c>
      <c r="E44" s="293">
        <v>24.3</v>
      </c>
      <c r="F44" s="317"/>
      <c r="G44" s="293">
        <f t="shared" ref="G44:G50" si="3">E44</f>
        <v>24.3</v>
      </c>
      <c r="H44" s="485"/>
      <c r="I44" s="488"/>
      <c r="J44" s="169"/>
      <c r="K44" s="478"/>
      <c r="L44" s="481"/>
    </row>
    <row r="45" spans="1:14" ht="26.1" customHeight="1" x14ac:dyDescent="0.25">
      <c r="A45" s="35">
        <v>3</v>
      </c>
      <c r="B45" s="39">
        <v>345</v>
      </c>
      <c r="C45" s="103" t="s">
        <v>298</v>
      </c>
      <c r="D45" s="221">
        <v>39494</v>
      </c>
      <c r="E45" s="293">
        <v>26.4</v>
      </c>
      <c r="F45" s="317">
        <v>12</v>
      </c>
      <c r="G45" s="293">
        <f t="shared" si="3"/>
        <v>26.4</v>
      </c>
      <c r="H45" s="485"/>
      <c r="I45" s="488"/>
      <c r="J45" s="169"/>
      <c r="K45" s="478"/>
      <c r="L45" s="481"/>
    </row>
    <row r="46" spans="1:14" ht="26.1" customHeight="1" x14ac:dyDescent="0.25">
      <c r="A46" s="35">
        <v>4</v>
      </c>
      <c r="B46" s="39">
        <v>304</v>
      </c>
      <c r="C46" s="103" t="s">
        <v>299</v>
      </c>
      <c r="D46" s="221">
        <v>39727</v>
      </c>
      <c r="E46" s="293">
        <v>27.3</v>
      </c>
      <c r="F46" s="317">
        <v>14</v>
      </c>
      <c r="G46" s="293">
        <f t="shared" si="3"/>
        <v>27.3</v>
      </c>
      <c r="H46" s="485"/>
      <c r="I46" s="488"/>
      <c r="J46" s="169"/>
      <c r="K46" s="478"/>
      <c r="L46" s="481"/>
    </row>
    <row r="47" spans="1:14" ht="26.1" customHeight="1" x14ac:dyDescent="0.25">
      <c r="A47" s="35">
        <v>5</v>
      </c>
      <c r="B47" s="39">
        <v>23</v>
      </c>
      <c r="C47" s="103" t="s">
        <v>300</v>
      </c>
      <c r="D47" s="221">
        <v>39854</v>
      </c>
      <c r="E47" s="293">
        <v>26.8</v>
      </c>
      <c r="F47" s="317">
        <v>13</v>
      </c>
      <c r="G47" s="293">
        <f t="shared" si="3"/>
        <v>26.8</v>
      </c>
      <c r="H47" s="485"/>
      <c r="I47" s="488"/>
      <c r="J47" s="169"/>
      <c r="K47" s="478"/>
      <c r="L47" s="481"/>
      <c r="N47" s="97">
        <f>F43+F45+F46+F47+F48+F49+F50</f>
        <v>130</v>
      </c>
    </row>
    <row r="48" spans="1:14" ht="26.1" customHeight="1" x14ac:dyDescent="0.25">
      <c r="A48" s="35">
        <v>6</v>
      </c>
      <c r="B48" s="39">
        <v>29</v>
      </c>
      <c r="C48" s="103" t="s">
        <v>301</v>
      </c>
      <c r="D48" s="221">
        <v>39273</v>
      </c>
      <c r="E48" s="293">
        <v>33.200000000000003</v>
      </c>
      <c r="F48" s="317">
        <v>26</v>
      </c>
      <c r="G48" s="293">
        <f t="shared" si="3"/>
        <v>33.200000000000003</v>
      </c>
      <c r="H48" s="485"/>
      <c r="I48" s="488"/>
      <c r="J48" s="169"/>
      <c r="K48" s="478"/>
      <c r="L48" s="481"/>
    </row>
    <row r="49" spans="1:18" ht="26.1" customHeight="1" x14ac:dyDescent="0.25">
      <c r="A49" s="35">
        <v>7</v>
      </c>
      <c r="B49" s="39">
        <v>296</v>
      </c>
      <c r="C49" s="103" t="s">
        <v>302</v>
      </c>
      <c r="D49" s="221">
        <v>39528</v>
      </c>
      <c r="E49" s="293">
        <v>32.6</v>
      </c>
      <c r="F49" s="317">
        <v>25</v>
      </c>
      <c r="G49" s="293">
        <f t="shared" si="3"/>
        <v>32.6</v>
      </c>
      <c r="H49" s="485"/>
      <c r="I49" s="488"/>
      <c r="J49" s="169"/>
      <c r="K49" s="478"/>
      <c r="L49" s="481"/>
    </row>
    <row r="50" spans="1:18" ht="26.1" customHeight="1" thickBot="1" x14ac:dyDescent="0.3">
      <c r="A50" s="38">
        <v>8</v>
      </c>
      <c r="B50" s="346">
        <v>25</v>
      </c>
      <c r="C50" s="351" t="s">
        <v>454</v>
      </c>
      <c r="D50" s="330">
        <v>39343</v>
      </c>
      <c r="E50" s="264">
        <v>24.5</v>
      </c>
      <c r="F50" s="322">
        <v>9</v>
      </c>
      <c r="G50" s="264">
        <f t="shared" si="3"/>
        <v>24.5</v>
      </c>
      <c r="H50" s="486"/>
      <c r="I50" s="489"/>
      <c r="J50" s="266"/>
      <c r="K50" s="479"/>
      <c r="L50" s="482"/>
    </row>
    <row r="51" spans="1:18" ht="27" customHeight="1" thickBot="1" x14ac:dyDescent="0.3">
      <c r="A51" s="170"/>
      <c r="B51" s="312" t="s">
        <v>127</v>
      </c>
      <c r="C51" s="347" t="s">
        <v>92</v>
      </c>
      <c r="D51" s="171"/>
      <c r="E51" s="40"/>
      <c r="F51" s="318"/>
      <c r="G51" s="40"/>
      <c r="H51" s="40"/>
      <c r="I51" s="318"/>
      <c r="J51" s="86"/>
      <c r="K51" s="86"/>
      <c r="L51" s="174"/>
    </row>
    <row r="52" spans="1:18" ht="27.9" customHeight="1" x14ac:dyDescent="0.25">
      <c r="A52" s="45">
        <v>1</v>
      </c>
      <c r="B52" s="279">
        <v>27</v>
      </c>
      <c r="C52" s="348" t="s">
        <v>159</v>
      </c>
      <c r="D52" s="332">
        <v>39488</v>
      </c>
      <c r="E52" s="333">
        <v>44</v>
      </c>
      <c r="F52" s="321">
        <v>48</v>
      </c>
      <c r="G52" s="257">
        <f>E52</f>
        <v>44</v>
      </c>
      <c r="H52" s="484"/>
      <c r="I52" s="487">
        <f>SUM(F52:F59)</f>
        <v>210</v>
      </c>
      <c r="J52" s="259"/>
      <c r="K52" s="477">
        <v>4.8148148148148152E-3</v>
      </c>
      <c r="L52" s="536">
        <v>6</v>
      </c>
      <c r="O52" s="146"/>
      <c r="P52" s="160"/>
    </row>
    <row r="53" spans="1:18" ht="27.9" customHeight="1" x14ac:dyDescent="0.25">
      <c r="A53" s="35">
        <v>2</v>
      </c>
      <c r="B53" s="166">
        <v>244</v>
      </c>
      <c r="C53" s="176" t="s">
        <v>162</v>
      </c>
      <c r="D53" s="179">
        <v>39540</v>
      </c>
      <c r="E53" s="168">
        <v>29.8</v>
      </c>
      <c r="F53" s="317">
        <v>19</v>
      </c>
      <c r="G53" s="293">
        <f t="shared" ref="G53:G59" si="4">E53</f>
        <v>29.8</v>
      </c>
      <c r="H53" s="485"/>
      <c r="I53" s="488"/>
      <c r="J53" s="169"/>
      <c r="K53" s="478"/>
      <c r="L53" s="537"/>
      <c r="P53" s="161"/>
    </row>
    <row r="54" spans="1:18" ht="27.9" customHeight="1" x14ac:dyDescent="0.25">
      <c r="A54" s="35">
        <v>3</v>
      </c>
      <c r="B54" s="166">
        <v>211</v>
      </c>
      <c r="C54" s="180" t="s">
        <v>163</v>
      </c>
      <c r="D54" s="179">
        <v>39687</v>
      </c>
      <c r="E54" s="168">
        <v>31.8</v>
      </c>
      <c r="F54" s="317">
        <v>23</v>
      </c>
      <c r="G54" s="293">
        <f t="shared" si="4"/>
        <v>31.8</v>
      </c>
      <c r="H54" s="485"/>
      <c r="I54" s="488"/>
      <c r="J54" s="169"/>
      <c r="K54" s="478"/>
      <c r="L54" s="537"/>
      <c r="P54" s="161"/>
    </row>
    <row r="55" spans="1:18" ht="27.9" customHeight="1" x14ac:dyDescent="0.25">
      <c r="A55" s="35">
        <v>4</v>
      </c>
      <c r="B55" s="166">
        <v>288</v>
      </c>
      <c r="C55" s="176" t="s">
        <v>164</v>
      </c>
      <c r="D55" s="179">
        <v>39673</v>
      </c>
      <c r="E55" s="168">
        <v>32.5</v>
      </c>
      <c r="F55" s="317">
        <v>25</v>
      </c>
      <c r="G55" s="293">
        <f t="shared" si="4"/>
        <v>32.5</v>
      </c>
      <c r="H55" s="485"/>
      <c r="I55" s="488"/>
      <c r="J55" s="169"/>
      <c r="K55" s="478"/>
      <c r="L55" s="537"/>
      <c r="P55" s="161"/>
    </row>
    <row r="56" spans="1:18" ht="27.9" customHeight="1" x14ac:dyDescent="0.25">
      <c r="A56" s="35">
        <v>5</v>
      </c>
      <c r="B56" s="166">
        <v>378</v>
      </c>
      <c r="C56" s="176" t="s">
        <v>165</v>
      </c>
      <c r="D56" s="179">
        <v>39732</v>
      </c>
      <c r="E56" s="168">
        <v>19.8</v>
      </c>
      <c r="F56" s="317">
        <v>0</v>
      </c>
      <c r="G56" s="293">
        <f t="shared" si="4"/>
        <v>19.8</v>
      </c>
      <c r="H56" s="485"/>
      <c r="I56" s="488"/>
      <c r="J56" s="169"/>
      <c r="K56" s="478"/>
      <c r="L56" s="537"/>
      <c r="N56" s="97">
        <f>F52+F53+F54+F55+F57+F58+F59</f>
        <v>210</v>
      </c>
      <c r="P56" s="161"/>
      <c r="R56" s="107">
        <f>G52+G53+G54+G55+G56+G58+G59</f>
        <v>234.7</v>
      </c>
    </row>
    <row r="57" spans="1:18" ht="27.9" customHeight="1" x14ac:dyDescent="0.25">
      <c r="A57" s="35">
        <v>6</v>
      </c>
      <c r="B57" s="166">
        <v>177</v>
      </c>
      <c r="C57" s="176" t="s">
        <v>166</v>
      </c>
      <c r="D57" s="179">
        <v>39742</v>
      </c>
      <c r="E57" s="168">
        <v>31.2</v>
      </c>
      <c r="F57" s="317">
        <v>22</v>
      </c>
      <c r="G57" s="293">
        <f t="shared" si="4"/>
        <v>31.2</v>
      </c>
      <c r="H57" s="485"/>
      <c r="I57" s="488"/>
      <c r="J57" s="169"/>
      <c r="K57" s="478"/>
      <c r="L57" s="537"/>
      <c r="P57" s="161"/>
    </row>
    <row r="58" spans="1:18" ht="27.9" customHeight="1" x14ac:dyDescent="0.25">
      <c r="A58" s="35">
        <v>7</v>
      </c>
      <c r="B58" s="166">
        <v>62</v>
      </c>
      <c r="C58" s="180" t="s">
        <v>167</v>
      </c>
      <c r="D58" s="179">
        <v>39341</v>
      </c>
      <c r="E58" s="168">
        <v>36.799999999999997</v>
      </c>
      <c r="F58" s="317">
        <v>33</v>
      </c>
      <c r="G58" s="293">
        <f t="shared" si="4"/>
        <v>36.799999999999997</v>
      </c>
      <c r="H58" s="485"/>
      <c r="I58" s="488"/>
      <c r="J58" s="169"/>
      <c r="K58" s="478"/>
      <c r="L58" s="537"/>
      <c r="P58" s="161"/>
    </row>
    <row r="59" spans="1:18" ht="27.9" customHeight="1" thickBot="1" x14ac:dyDescent="0.3">
      <c r="A59" s="38">
        <v>8</v>
      </c>
      <c r="B59" s="334">
        <v>126</v>
      </c>
      <c r="C59" s="349" t="s">
        <v>160</v>
      </c>
      <c r="D59" s="336">
        <v>39454</v>
      </c>
      <c r="E59" s="337">
        <v>40</v>
      </c>
      <c r="F59" s="322">
        <v>40</v>
      </c>
      <c r="G59" s="264">
        <f t="shared" si="4"/>
        <v>40</v>
      </c>
      <c r="H59" s="486"/>
      <c r="I59" s="489"/>
      <c r="J59" s="266"/>
      <c r="K59" s="479"/>
      <c r="L59" s="538"/>
      <c r="P59" s="160"/>
    </row>
    <row r="60" spans="1:18" ht="27.9" customHeight="1" thickBot="1" x14ac:dyDescent="0.3">
      <c r="A60" s="170"/>
      <c r="B60" s="312" t="s">
        <v>128</v>
      </c>
      <c r="C60" s="198" t="s">
        <v>93</v>
      </c>
      <c r="D60" s="171"/>
      <c r="E60" s="40"/>
      <c r="F60" s="318"/>
      <c r="G60" s="40"/>
      <c r="H60" s="40"/>
      <c r="I60" s="318"/>
      <c r="J60" s="86"/>
      <c r="K60" s="86"/>
      <c r="L60" s="174"/>
      <c r="O60" s="146"/>
      <c r="P60" s="161"/>
    </row>
    <row r="61" spans="1:18" ht="27.9" customHeight="1" x14ac:dyDescent="0.25">
      <c r="A61" s="45">
        <v>1</v>
      </c>
      <c r="B61" s="353">
        <v>420</v>
      </c>
      <c r="C61" s="354" t="s">
        <v>233</v>
      </c>
      <c r="D61" s="355">
        <v>39489</v>
      </c>
      <c r="E61" s="257">
        <v>37.200000000000003</v>
      </c>
      <c r="F61" s="321">
        <v>34</v>
      </c>
      <c r="G61" s="257">
        <f>E61</f>
        <v>37.200000000000003</v>
      </c>
      <c r="H61" s="484"/>
      <c r="I61" s="487">
        <f>SUM(F61:F68)</f>
        <v>236</v>
      </c>
      <c r="J61" s="259"/>
      <c r="K61" s="477">
        <v>2.9861111111111113E-3</v>
      </c>
      <c r="L61" s="539">
        <v>3</v>
      </c>
    </row>
    <row r="62" spans="1:18" ht="27.9" customHeight="1" x14ac:dyDescent="0.25">
      <c r="A62" s="35">
        <v>2</v>
      </c>
      <c r="B62" s="352">
        <v>451</v>
      </c>
      <c r="C62" s="199" t="s">
        <v>228</v>
      </c>
      <c r="D62" s="179">
        <v>39668</v>
      </c>
      <c r="E62" s="293" t="s">
        <v>455</v>
      </c>
      <c r="F62" s="317">
        <v>18</v>
      </c>
      <c r="G62" s="293" t="str">
        <f t="shared" ref="G62:G68" si="5">E62</f>
        <v>29.0</v>
      </c>
      <c r="H62" s="485"/>
      <c r="I62" s="488"/>
      <c r="J62" s="169"/>
      <c r="K62" s="478"/>
      <c r="L62" s="540"/>
    </row>
    <row r="63" spans="1:18" ht="27.9" customHeight="1" x14ac:dyDescent="0.25">
      <c r="A63" s="35">
        <v>3</v>
      </c>
      <c r="B63" s="352">
        <v>474</v>
      </c>
      <c r="C63" s="199" t="s">
        <v>230</v>
      </c>
      <c r="D63" s="179">
        <v>39791</v>
      </c>
      <c r="E63" s="293">
        <v>41.4</v>
      </c>
      <c r="F63" s="317">
        <v>42</v>
      </c>
      <c r="G63" s="293">
        <f t="shared" si="5"/>
        <v>41.4</v>
      </c>
      <c r="H63" s="485"/>
      <c r="I63" s="488"/>
      <c r="J63" s="169"/>
      <c r="K63" s="478"/>
      <c r="L63" s="540"/>
      <c r="P63" s="251"/>
    </row>
    <row r="64" spans="1:18" ht="27.9" customHeight="1" x14ac:dyDescent="0.25">
      <c r="A64" s="35">
        <v>4</v>
      </c>
      <c r="B64" s="352">
        <v>411</v>
      </c>
      <c r="C64" s="199" t="s">
        <v>231</v>
      </c>
      <c r="D64" s="179">
        <v>39617</v>
      </c>
      <c r="E64" s="293">
        <v>23.4</v>
      </c>
      <c r="F64" s="317"/>
      <c r="G64" s="293">
        <f t="shared" si="5"/>
        <v>23.4</v>
      </c>
      <c r="H64" s="485"/>
      <c r="I64" s="488"/>
      <c r="J64" s="169"/>
      <c r="K64" s="478"/>
      <c r="L64" s="540"/>
    </row>
    <row r="65" spans="1:16" ht="27.9" customHeight="1" x14ac:dyDescent="0.25">
      <c r="A65" s="35">
        <v>5</v>
      </c>
      <c r="B65" s="313">
        <v>419</v>
      </c>
      <c r="C65" s="199" t="s">
        <v>229</v>
      </c>
      <c r="D65" s="179">
        <v>39725</v>
      </c>
      <c r="E65" s="293">
        <v>42.4</v>
      </c>
      <c r="F65" s="317">
        <v>44</v>
      </c>
      <c r="G65" s="293">
        <f t="shared" si="5"/>
        <v>42.4</v>
      </c>
      <c r="H65" s="485"/>
      <c r="I65" s="488"/>
      <c r="J65" s="169"/>
      <c r="K65" s="478"/>
      <c r="L65" s="540"/>
      <c r="N65" s="97">
        <f>F61+F62+F63+F65+F66+F67+F68</f>
        <v>236</v>
      </c>
    </row>
    <row r="66" spans="1:16" ht="27.9" customHeight="1" x14ac:dyDescent="0.25">
      <c r="A66" s="35">
        <v>6</v>
      </c>
      <c r="B66" s="356">
        <v>285</v>
      </c>
      <c r="C66" s="199" t="s">
        <v>227</v>
      </c>
      <c r="D66" s="357">
        <v>39703</v>
      </c>
      <c r="E66" s="293">
        <v>36.799999999999997</v>
      </c>
      <c r="F66" s="317">
        <v>33</v>
      </c>
      <c r="G66" s="293">
        <f t="shared" si="5"/>
        <v>36.799999999999997</v>
      </c>
      <c r="H66" s="485"/>
      <c r="I66" s="488"/>
      <c r="J66" s="169"/>
      <c r="K66" s="478"/>
      <c r="L66" s="540"/>
    </row>
    <row r="67" spans="1:16" ht="27.9" customHeight="1" x14ac:dyDescent="0.25">
      <c r="A67" s="35">
        <v>7</v>
      </c>
      <c r="B67" s="352">
        <v>186</v>
      </c>
      <c r="C67" s="199" t="s">
        <v>232</v>
      </c>
      <c r="D67" s="179">
        <v>39701</v>
      </c>
      <c r="E67" s="293">
        <v>49.3</v>
      </c>
      <c r="F67" s="317">
        <v>58</v>
      </c>
      <c r="G67" s="293">
        <f t="shared" si="5"/>
        <v>49.3</v>
      </c>
      <c r="H67" s="485"/>
      <c r="I67" s="488"/>
      <c r="J67" s="169"/>
      <c r="K67" s="478"/>
      <c r="L67" s="540"/>
    </row>
    <row r="68" spans="1:16" ht="27.9" customHeight="1" thickBot="1" x14ac:dyDescent="0.3">
      <c r="A68" s="38">
        <v>8</v>
      </c>
      <c r="B68" s="358">
        <v>278</v>
      </c>
      <c r="C68" s="359" t="s">
        <v>226</v>
      </c>
      <c r="D68" s="360">
        <v>39439</v>
      </c>
      <c r="E68" s="264">
        <v>23.7</v>
      </c>
      <c r="F68" s="322">
        <v>7</v>
      </c>
      <c r="G68" s="264">
        <f t="shared" si="5"/>
        <v>23.7</v>
      </c>
      <c r="H68" s="486"/>
      <c r="I68" s="489"/>
      <c r="J68" s="266"/>
      <c r="K68" s="479"/>
      <c r="L68" s="541"/>
    </row>
    <row r="69" spans="1:16" ht="30" customHeight="1" thickBot="1" x14ac:dyDescent="0.3">
      <c r="A69" s="170"/>
      <c r="B69" s="312" t="s">
        <v>129</v>
      </c>
      <c r="C69" s="198" t="s">
        <v>94</v>
      </c>
      <c r="D69" s="171"/>
      <c r="E69" s="40"/>
      <c r="F69" s="318"/>
      <c r="G69" s="40"/>
      <c r="H69" s="40"/>
      <c r="I69" s="318"/>
      <c r="J69" s="86"/>
      <c r="K69" s="86"/>
      <c r="L69" s="174"/>
    </row>
    <row r="70" spans="1:16" ht="27.9" customHeight="1" x14ac:dyDescent="0.25">
      <c r="A70" s="45">
        <v>1</v>
      </c>
      <c r="B70" s="279">
        <v>207</v>
      </c>
      <c r="C70" s="285" t="s">
        <v>278</v>
      </c>
      <c r="D70" s="361">
        <v>39450</v>
      </c>
      <c r="E70" s="333">
        <v>33.299999999999997</v>
      </c>
      <c r="F70" s="321">
        <v>26</v>
      </c>
      <c r="G70" s="257">
        <f>E70</f>
        <v>33.299999999999997</v>
      </c>
      <c r="H70" s="484"/>
      <c r="I70" s="487">
        <f>SUM(F70:F77)</f>
        <v>187</v>
      </c>
      <c r="J70" s="259"/>
      <c r="K70" s="477">
        <v>3.5879629629629629E-3</v>
      </c>
      <c r="L70" s="536">
        <v>13</v>
      </c>
    </row>
    <row r="71" spans="1:16" ht="27.9" customHeight="1" x14ac:dyDescent="0.25">
      <c r="A71" s="35">
        <v>2</v>
      </c>
      <c r="B71" s="166">
        <v>342</v>
      </c>
      <c r="C71" s="175" t="s">
        <v>279</v>
      </c>
      <c r="D71" s="235">
        <v>39721</v>
      </c>
      <c r="E71" s="168">
        <v>34.200000000000003</v>
      </c>
      <c r="F71" s="317">
        <v>28</v>
      </c>
      <c r="G71" s="293">
        <f t="shared" ref="G71:G77" si="6">E71</f>
        <v>34.200000000000003</v>
      </c>
      <c r="H71" s="485"/>
      <c r="I71" s="488"/>
      <c r="J71" s="169"/>
      <c r="K71" s="478"/>
      <c r="L71" s="537"/>
    </row>
    <row r="72" spans="1:16" ht="27.9" customHeight="1" x14ac:dyDescent="0.25">
      <c r="A72" s="35">
        <v>3</v>
      </c>
      <c r="B72" s="166">
        <v>461</v>
      </c>
      <c r="C72" s="175" t="s">
        <v>280</v>
      </c>
      <c r="D72" s="235">
        <v>39888</v>
      </c>
      <c r="E72" s="168">
        <v>28.2</v>
      </c>
      <c r="F72" s="317">
        <v>16</v>
      </c>
      <c r="G72" s="293">
        <f t="shared" si="6"/>
        <v>28.2</v>
      </c>
      <c r="H72" s="485"/>
      <c r="I72" s="488"/>
      <c r="J72" s="169"/>
      <c r="K72" s="478"/>
      <c r="L72" s="537"/>
    </row>
    <row r="73" spans="1:16" ht="27.9" customHeight="1" x14ac:dyDescent="0.25">
      <c r="A73" s="35">
        <v>4</v>
      </c>
      <c r="B73" s="166">
        <v>217</v>
      </c>
      <c r="C73" s="175" t="s">
        <v>281</v>
      </c>
      <c r="D73" s="235">
        <v>39946</v>
      </c>
      <c r="E73" s="168">
        <v>36.6</v>
      </c>
      <c r="F73" s="317">
        <v>33</v>
      </c>
      <c r="G73" s="293">
        <f t="shared" si="6"/>
        <v>36.6</v>
      </c>
      <c r="H73" s="485"/>
      <c r="I73" s="488"/>
      <c r="J73" s="169"/>
      <c r="K73" s="478"/>
      <c r="L73" s="537"/>
    </row>
    <row r="74" spans="1:16" ht="27.9" customHeight="1" x14ac:dyDescent="0.25">
      <c r="A74" s="35">
        <v>5</v>
      </c>
      <c r="B74" s="166">
        <v>372</v>
      </c>
      <c r="C74" s="175" t="s">
        <v>282</v>
      </c>
      <c r="D74" s="235">
        <v>39964</v>
      </c>
      <c r="E74" s="168">
        <v>40.5</v>
      </c>
      <c r="F74" s="317">
        <v>41</v>
      </c>
      <c r="G74" s="293">
        <f t="shared" si="6"/>
        <v>40.5</v>
      </c>
      <c r="H74" s="485"/>
      <c r="I74" s="488"/>
      <c r="J74" s="169"/>
      <c r="K74" s="478"/>
      <c r="L74" s="537"/>
      <c r="N74" s="97">
        <f>F70+F71+F72+F73+F74+F75+F76</f>
        <v>187</v>
      </c>
    </row>
    <row r="75" spans="1:16" ht="27.9" customHeight="1" x14ac:dyDescent="0.25">
      <c r="A75" s="35">
        <v>6</v>
      </c>
      <c r="B75" s="166">
        <v>403</v>
      </c>
      <c r="C75" s="175" t="s">
        <v>283</v>
      </c>
      <c r="D75" s="235">
        <v>39952</v>
      </c>
      <c r="E75" s="168">
        <v>30.6</v>
      </c>
      <c r="F75" s="317">
        <v>21</v>
      </c>
      <c r="G75" s="293">
        <f t="shared" si="6"/>
        <v>30.6</v>
      </c>
      <c r="H75" s="485"/>
      <c r="I75" s="488"/>
      <c r="J75" s="169"/>
      <c r="K75" s="478"/>
      <c r="L75" s="537"/>
    </row>
    <row r="76" spans="1:16" ht="27.9" customHeight="1" x14ac:dyDescent="0.25">
      <c r="A76" s="35">
        <v>7</v>
      </c>
      <c r="B76" s="166">
        <v>435</v>
      </c>
      <c r="C76" s="175" t="s">
        <v>284</v>
      </c>
      <c r="D76" s="235">
        <v>40134</v>
      </c>
      <c r="E76" s="168">
        <v>31.2</v>
      </c>
      <c r="F76" s="317">
        <v>22</v>
      </c>
      <c r="G76" s="293">
        <f t="shared" si="6"/>
        <v>31.2</v>
      </c>
      <c r="H76" s="485"/>
      <c r="I76" s="488"/>
      <c r="J76" s="169"/>
      <c r="K76" s="478"/>
      <c r="L76" s="537"/>
    </row>
    <row r="77" spans="1:16" ht="27.9" customHeight="1" thickBot="1" x14ac:dyDescent="0.3">
      <c r="A77" s="38">
        <v>8</v>
      </c>
      <c r="B77" s="334">
        <v>438</v>
      </c>
      <c r="C77" s="329" t="s">
        <v>285</v>
      </c>
      <c r="D77" s="362">
        <v>40173</v>
      </c>
      <c r="E77" s="337">
        <v>22.3</v>
      </c>
      <c r="F77" s="322"/>
      <c r="G77" s="264">
        <f t="shared" si="6"/>
        <v>22.3</v>
      </c>
      <c r="H77" s="486"/>
      <c r="I77" s="489"/>
      <c r="J77" s="266"/>
      <c r="K77" s="479"/>
      <c r="L77" s="538"/>
    </row>
    <row r="78" spans="1:16" ht="32.1" customHeight="1" thickBot="1" x14ac:dyDescent="0.3">
      <c r="A78" s="170"/>
      <c r="B78" s="312" t="s">
        <v>130</v>
      </c>
      <c r="C78" s="163" t="s">
        <v>95</v>
      </c>
      <c r="D78" s="171"/>
      <c r="E78" s="291"/>
      <c r="F78" s="318"/>
      <c r="G78" s="40"/>
      <c r="H78" s="40"/>
      <c r="I78" s="318"/>
      <c r="J78" s="172"/>
      <c r="K78" s="172"/>
      <c r="L78" s="173"/>
    </row>
    <row r="79" spans="1:16" ht="24.75" customHeight="1" x14ac:dyDescent="0.25">
      <c r="A79" s="45">
        <v>1</v>
      </c>
      <c r="B79" s="279">
        <v>42</v>
      </c>
      <c r="C79" s="363" t="s">
        <v>168</v>
      </c>
      <c r="D79" s="355">
        <v>40016</v>
      </c>
      <c r="E79" s="257">
        <v>27.7</v>
      </c>
      <c r="F79" s="364"/>
      <c r="G79" s="257">
        <f>E79</f>
        <v>27.7</v>
      </c>
      <c r="H79" s="484"/>
      <c r="I79" s="487">
        <f>SUM(F79:F86)</f>
        <v>162</v>
      </c>
      <c r="J79" s="259"/>
      <c r="K79" s="477">
        <v>5.9375000000000009E-3</v>
      </c>
      <c r="L79" s="480">
        <v>18</v>
      </c>
      <c r="P79" s="472"/>
    </row>
    <row r="80" spans="1:16" ht="23.25" customHeight="1" x14ac:dyDescent="0.25">
      <c r="A80" s="35">
        <v>2</v>
      </c>
      <c r="B80" s="166">
        <v>325</v>
      </c>
      <c r="C80" s="178" t="s">
        <v>169</v>
      </c>
      <c r="D80" s="177">
        <v>39570</v>
      </c>
      <c r="E80" s="293">
        <v>29.4</v>
      </c>
      <c r="F80" s="319">
        <v>18</v>
      </c>
      <c r="G80" s="293">
        <f t="shared" ref="G80:G86" si="7">E80</f>
        <v>29.4</v>
      </c>
      <c r="H80" s="485"/>
      <c r="I80" s="488"/>
      <c r="J80" s="169"/>
      <c r="K80" s="478"/>
      <c r="L80" s="481"/>
      <c r="O80" s="164"/>
      <c r="P80" s="472"/>
    </row>
    <row r="81" spans="1:16" ht="24.75" customHeight="1" x14ac:dyDescent="0.25">
      <c r="A81" s="35">
        <v>3</v>
      </c>
      <c r="B81" s="166">
        <v>182</v>
      </c>
      <c r="C81" s="178" t="s">
        <v>170</v>
      </c>
      <c r="D81" s="177">
        <v>39937</v>
      </c>
      <c r="E81" s="293">
        <v>25.3</v>
      </c>
      <c r="F81" s="319">
        <v>10</v>
      </c>
      <c r="G81" s="293">
        <f t="shared" si="7"/>
        <v>25.3</v>
      </c>
      <c r="H81" s="485"/>
      <c r="I81" s="488"/>
      <c r="J81" s="169"/>
      <c r="K81" s="478"/>
      <c r="L81" s="481"/>
      <c r="P81" s="483"/>
    </row>
    <row r="82" spans="1:16" ht="26.25" customHeight="1" x14ac:dyDescent="0.25">
      <c r="A82" s="35">
        <v>4</v>
      </c>
      <c r="B82" s="166">
        <v>277</v>
      </c>
      <c r="C82" s="178" t="s">
        <v>171</v>
      </c>
      <c r="D82" s="177">
        <v>39762</v>
      </c>
      <c r="E82" s="293">
        <v>36.4</v>
      </c>
      <c r="F82" s="319">
        <v>32</v>
      </c>
      <c r="G82" s="293">
        <f t="shared" si="7"/>
        <v>36.4</v>
      </c>
      <c r="H82" s="485"/>
      <c r="I82" s="488"/>
      <c r="J82" s="169"/>
      <c r="K82" s="478"/>
      <c r="L82" s="481"/>
      <c r="N82" s="97">
        <f>F80+F81+F82+F83+F84+F85+F86</f>
        <v>162</v>
      </c>
      <c r="O82" s="164"/>
      <c r="P82" s="483"/>
    </row>
    <row r="83" spans="1:16" ht="23.25" customHeight="1" x14ac:dyDescent="0.25">
      <c r="A83" s="35">
        <v>5</v>
      </c>
      <c r="B83" s="166">
        <v>44</v>
      </c>
      <c r="C83" s="178" t="s">
        <v>172</v>
      </c>
      <c r="D83" s="177">
        <v>39812</v>
      </c>
      <c r="E83" s="293">
        <v>34.700000000000003</v>
      </c>
      <c r="F83" s="319">
        <v>29</v>
      </c>
      <c r="G83" s="293">
        <f t="shared" si="7"/>
        <v>34.700000000000003</v>
      </c>
      <c r="H83" s="485"/>
      <c r="I83" s="488"/>
      <c r="J83" s="169"/>
      <c r="K83" s="478"/>
      <c r="L83" s="481"/>
      <c r="P83" s="483"/>
    </row>
    <row r="84" spans="1:16" ht="24.75" customHeight="1" x14ac:dyDescent="0.25">
      <c r="A84" s="35">
        <v>6</v>
      </c>
      <c r="B84" s="166">
        <v>46</v>
      </c>
      <c r="C84" s="178" t="s">
        <v>173</v>
      </c>
      <c r="D84" s="177">
        <v>39819</v>
      </c>
      <c r="E84" s="293">
        <v>39.799999999999997</v>
      </c>
      <c r="F84" s="319">
        <v>39</v>
      </c>
      <c r="G84" s="293">
        <f t="shared" si="7"/>
        <v>39.799999999999997</v>
      </c>
      <c r="H84" s="485"/>
      <c r="I84" s="488"/>
      <c r="J84" s="169"/>
      <c r="K84" s="478"/>
      <c r="L84" s="481"/>
      <c r="O84" s="164"/>
      <c r="P84" s="483"/>
    </row>
    <row r="85" spans="1:16" ht="24.75" customHeight="1" x14ac:dyDescent="0.25">
      <c r="A85" s="35">
        <v>7</v>
      </c>
      <c r="B85" s="166">
        <v>131</v>
      </c>
      <c r="C85" s="178" t="s">
        <v>174</v>
      </c>
      <c r="D85" s="177">
        <v>39716</v>
      </c>
      <c r="E85" s="293">
        <v>28.4</v>
      </c>
      <c r="F85" s="319">
        <v>16</v>
      </c>
      <c r="G85" s="293">
        <f t="shared" si="7"/>
        <v>28.4</v>
      </c>
      <c r="H85" s="485"/>
      <c r="I85" s="488"/>
      <c r="J85" s="169"/>
      <c r="K85" s="478"/>
      <c r="L85" s="481"/>
      <c r="P85" s="483"/>
    </row>
    <row r="86" spans="1:16" ht="24.75" customHeight="1" thickBot="1" x14ac:dyDescent="0.3">
      <c r="A86" s="38">
        <v>8</v>
      </c>
      <c r="B86" s="334">
        <v>215</v>
      </c>
      <c r="C86" s="365" t="s">
        <v>175</v>
      </c>
      <c r="D86" s="336">
        <v>40003</v>
      </c>
      <c r="E86" s="264">
        <v>29.4</v>
      </c>
      <c r="F86" s="366">
        <v>18</v>
      </c>
      <c r="G86" s="264">
        <f t="shared" si="7"/>
        <v>29.4</v>
      </c>
      <c r="H86" s="486"/>
      <c r="I86" s="489"/>
      <c r="J86" s="266"/>
      <c r="K86" s="479"/>
      <c r="L86" s="482"/>
      <c r="O86" s="164"/>
      <c r="P86" s="483"/>
    </row>
    <row r="87" spans="1:16" ht="29.1" customHeight="1" thickBot="1" x14ac:dyDescent="0.3">
      <c r="A87" s="170"/>
      <c r="B87" s="312" t="s">
        <v>131</v>
      </c>
      <c r="C87" s="163" t="s">
        <v>96</v>
      </c>
      <c r="D87" s="171"/>
      <c r="E87" s="40"/>
      <c r="F87" s="318"/>
      <c r="G87" s="40"/>
      <c r="H87" s="40"/>
      <c r="I87" s="318"/>
      <c r="J87" s="86"/>
      <c r="K87" s="86"/>
      <c r="L87" s="174"/>
      <c r="P87" s="483"/>
    </row>
    <row r="88" spans="1:16" ht="26.25" customHeight="1" x14ac:dyDescent="0.25">
      <c r="A88" s="45">
        <v>1</v>
      </c>
      <c r="B88" s="279">
        <v>22</v>
      </c>
      <c r="C88" s="367" t="s">
        <v>176</v>
      </c>
      <c r="D88" s="332">
        <v>40059</v>
      </c>
      <c r="E88" s="257">
        <v>26.9</v>
      </c>
      <c r="F88" s="321"/>
      <c r="G88" s="257">
        <f>E88</f>
        <v>26.9</v>
      </c>
      <c r="H88" s="484"/>
      <c r="I88" s="487">
        <f>SUM(F88:F95)</f>
        <v>133</v>
      </c>
      <c r="J88" s="259"/>
      <c r="K88" s="477">
        <v>3.7037037037037034E-3</v>
      </c>
      <c r="L88" s="480">
        <v>27</v>
      </c>
      <c r="O88" s="164"/>
      <c r="P88" s="483"/>
    </row>
    <row r="89" spans="1:16" ht="24" customHeight="1" x14ac:dyDescent="0.25">
      <c r="A89" s="35">
        <v>2</v>
      </c>
      <c r="B89" s="166">
        <v>81</v>
      </c>
      <c r="C89" s="176" t="s">
        <v>177</v>
      </c>
      <c r="D89" s="177">
        <v>39983</v>
      </c>
      <c r="E89" s="293">
        <v>30.9</v>
      </c>
      <c r="F89" s="317">
        <v>21</v>
      </c>
      <c r="G89" s="293">
        <f t="shared" ref="G89:G95" si="8">E89</f>
        <v>30.9</v>
      </c>
      <c r="H89" s="485"/>
      <c r="I89" s="488"/>
      <c r="J89" s="169"/>
      <c r="K89" s="478"/>
      <c r="L89" s="481"/>
      <c r="P89" s="483"/>
    </row>
    <row r="90" spans="1:16" ht="26.25" customHeight="1" x14ac:dyDescent="0.25">
      <c r="A90" s="35">
        <v>3</v>
      </c>
      <c r="B90" s="166">
        <v>117</v>
      </c>
      <c r="C90" s="176" t="s">
        <v>178</v>
      </c>
      <c r="D90" s="177">
        <v>40058</v>
      </c>
      <c r="E90" s="293">
        <v>26.7</v>
      </c>
      <c r="F90" s="317">
        <v>13</v>
      </c>
      <c r="G90" s="293">
        <f t="shared" si="8"/>
        <v>26.7</v>
      </c>
      <c r="H90" s="485"/>
      <c r="I90" s="488"/>
      <c r="J90" s="169"/>
      <c r="K90" s="478"/>
      <c r="L90" s="481"/>
      <c r="O90" s="164"/>
      <c r="P90" s="483"/>
    </row>
    <row r="91" spans="1:16" ht="25.5" customHeight="1" x14ac:dyDescent="0.25">
      <c r="A91" s="35">
        <v>4</v>
      </c>
      <c r="B91" s="166">
        <v>351</v>
      </c>
      <c r="C91" s="176" t="s">
        <v>179</v>
      </c>
      <c r="D91" s="177">
        <v>39969</v>
      </c>
      <c r="E91" s="293">
        <v>28.9</v>
      </c>
      <c r="F91" s="317">
        <v>17</v>
      </c>
      <c r="G91" s="293">
        <f t="shared" si="8"/>
        <v>28.9</v>
      </c>
      <c r="H91" s="485"/>
      <c r="I91" s="488"/>
      <c r="J91" s="169"/>
      <c r="K91" s="478"/>
      <c r="L91" s="481"/>
      <c r="N91" s="97">
        <f>F89+F90+F91+F92+F93+F94+F95</f>
        <v>133</v>
      </c>
      <c r="P91" s="483"/>
    </row>
    <row r="92" spans="1:16" ht="25.5" customHeight="1" x14ac:dyDescent="0.25">
      <c r="A92" s="35">
        <v>5</v>
      </c>
      <c r="B92" s="166">
        <v>226</v>
      </c>
      <c r="C92" s="176" t="s">
        <v>180</v>
      </c>
      <c r="D92" s="177">
        <v>40224</v>
      </c>
      <c r="E92" s="293">
        <v>34.4</v>
      </c>
      <c r="F92" s="317">
        <v>28</v>
      </c>
      <c r="G92" s="293">
        <f t="shared" si="8"/>
        <v>34.4</v>
      </c>
      <c r="H92" s="485"/>
      <c r="I92" s="488"/>
      <c r="J92" s="169"/>
      <c r="K92" s="478"/>
      <c r="L92" s="481"/>
      <c r="O92" s="164"/>
      <c r="P92" s="483"/>
    </row>
    <row r="93" spans="1:16" ht="25.5" customHeight="1" x14ac:dyDescent="0.25">
      <c r="A93" s="35">
        <v>6</v>
      </c>
      <c r="B93" s="166">
        <v>280</v>
      </c>
      <c r="C93" s="176" t="s">
        <v>181</v>
      </c>
      <c r="D93" s="177">
        <v>39877</v>
      </c>
      <c r="E93" s="293">
        <v>27.8</v>
      </c>
      <c r="F93" s="317">
        <v>15</v>
      </c>
      <c r="G93" s="293">
        <f t="shared" si="8"/>
        <v>27.8</v>
      </c>
      <c r="H93" s="485"/>
      <c r="I93" s="488"/>
      <c r="J93" s="169"/>
      <c r="K93" s="478"/>
      <c r="L93" s="481"/>
      <c r="P93" s="483"/>
    </row>
    <row r="94" spans="1:16" ht="22.5" customHeight="1" x14ac:dyDescent="0.25">
      <c r="A94" s="35">
        <v>7</v>
      </c>
      <c r="B94" s="166">
        <v>36</v>
      </c>
      <c r="C94" s="176" t="s">
        <v>182</v>
      </c>
      <c r="D94" s="177">
        <v>39977</v>
      </c>
      <c r="E94" s="293">
        <v>28.1</v>
      </c>
      <c r="F94" s="317">
        <v>16</v>
      </c>
      <c r="G94" s="293">
        <f t="shared" si="8"/>
        <v>28.1</v>
      </c>
      <c r="H94" s="485"/>
      <c r="I94" s="488"/>
      <c r="J94" s="169"/>
      <c r="K94" s="478"/>
      <c r="L94" s="481"/>
      <c r="O94" s="165"/>
      <c r="P94" s="483"/>
    </row>
    <row r="95" spans="1:16" ht="26.25" customHeight="1" thickBot="1" x14ac:dyDescent="0.3">
      <c r="A95" s="38">
        <v>8</v>
      </c>
      <c r="B95" s="68">
        <v>10</v>
      </c>
      <c r="C95" s="368" t="s">
        <v>339</v>
      </c>
      <c r="D95" s="369">
        <v>40235</v>
      </c>
      <c r="E95" s="264">
        <v>31.6</v>
      </c>
      <c r="F95" s="322">
        <v>23</v>
      </c>
      <c r="G95" s="264">
        <f t="shared" si="8"/>
        <v>31.6</v>
      </c>
      <c r="H95" s="486"/>
      <c r="I95" s="489"/>
      <c r="J95" s="266"/>
      <c r="K95" s="479"/>
      <c r="L95" s="482"/>
    </row>
    <row r="96" spans="1:16" ht="24" customHeight="1" thickBot="1" x14ac:dyDescent="0.3">
      <c r="A96" s="170"/>
      <c r="B96" s="312" t="s">
        <v>132</v>
      </c>
      <c r="C96" s="163" t="s">
        <v>97</v>
      </c>
      <c r="D96" s="171"/>
      <c r="E96" s="40"/>
      <c r="F96" s="318"/>
      <c r="G96" s="40"/>
      <c r="H96" s="40"/>
      <c r="I96" s="318"/>
      <c r="J96" s="86"/>
      <c r="K96" s="86"/>
      <c r="L96" s="174"/>
    </row>
    <row r="97" spans="1:14" ht="24.9" customHeight="1" x14ac:dyDescent="0.25">
      <c r="A97" s="45">
        <v>1</v>
      </c>
      <c r="B97" s="255">
        <v>79</v>
      </c>
      <c r="C97" s="285" t="s">
        <v>386</v>
      </c>
      <c r="D97" s="325">
        <v>39870</v>
      </c>
      <c r="E97" s="257">
        <v>41.7</v>
      </c>
      <c r="F97" s="321">
        <v>43</v>
      </c>
      <c r="G97" s="257">
        <f>E97</f>
        <v>41.7</v>
      </c>
      <c r="H97" s="484"/>
      <c r="I97" s="487">
        <f>SUM(F97:F104)</f>
        <v>185</v>
      </c>
      <c r="J97" s="259"/>
      <c r="K97" s="477"/>
      <c r="L97" s="480">
        <v>14</v>
      </c>
    </row>
    <row r="98" spans="1:14" ht="24.9" customHeight="1" x14ac:dyDescent="0.25">
      <c r="A98" s="35">
        <v>2</v>
      </c>
      <c r="B98" s="39">
        <v>192</v>
      </c>
      <c r="C98" s="175" t="s">
        <v>387</v>
      </c>
      <c r="D98" s="221">
        <v>39428</v>
      </c>
      <c r="E98" s="293">
        <v>26.8</v>
      </c>
      <c r="F98" s="317"/>
      <c r="G98" s="293">
        <f t="shared" ref="G98:G104" si="9">E98</f>
        <v>26.8</v>
      </c>
      <c r="H98" s="485"/>
      <c r="I98" s="488"/>
      <c r="J98" s="169"/>
      <c r="K98" s="478"/>
      <c r="L98" s="481"/>
    </row>
    <row r="99" spans="1:14" ht="24.9" customHeight="1" x14ac:dyDescent="0.25">
      <c r="A99" s="35">
        <v>3</v>
      </c>
      <c r="B99" s="39">
        <v>187</v>
      </c>
      <c r="C99" s="175" t="s">
        <v>388</v>
      </c>
      <c r="D99" s="221">
        <v>39677</v>
      </c>
      <c r="E99" s="293">
        <v>39.200000000000003</v>
      </c>
      <c r="F99" s="317">
        <v>38</v>
      </c>
      <c r="G99" s="293">
        <f t="shared" si="9"/>
        <v>39.200000000000003</v>
      </c>
      <c r="H99" s="485"/>
      <c r="I99" s="488"/>
      <c r="J99" s="169"/>
      <c r="K99" s="478"/>
      <c r="L99" s="481"/>
    </row>
    <row r="100" spans="1:14" ht="22.5" customHeight="1" x14ac:dyDescent="0.25">
      <c r="A100" s="35">
        <v>4</v>
      </c>
      <c r="B100" s="39">
        <v>72</v>
      </c>
      <c r="C100" s="175" t="s">
        <v>389</v>
      </c>
      <c r="D100" s="221">
        <v>39669</v>
      </c>
      <c r="E100" s="293">
        <v>29.2</v>
      </c>
      <c r="F100" s="317">
        <v>18</v>
      </c>
      <c r="G100" s="293">
        <f t="shared" si="9"/>
        <v>29.2</v>
      </c>
      <c r="H100" s="485"/>
      <c r="I100" s="488"/>
      <c r="J100" s="169"/>
      <c r="K100" s="478"/>
      <c r="L100" s="481"/>
    </row>
    <row r="101" spans="1:14" ht="21.75" customHeight="1" x14ac:dyDescent="0.25">
      <c r="A101" s="35">
        <v>5</v>
      </c>
      <c r="B101" s="39">
        <v>33</v>
      </c>
      <c r="C101" s="175" t="s">
        <v>390</v>
      </c>
      <c r="D101" s="221">
        <v>39900</v>
      </c>
      <c r="E101" s="293">
        <v>26.8</v>
      </c>
      <c r="F101" s="317">
        <v>13</v>
      </c>
      <c r="G101" s="293">
        <f t="shared" si="9"/>
        <v>26.8</v>
      </c>
      <c r="H101" s="485"/>
      <c r="I101" s="488"/>
      <c r="J101" s="169"/>
      <c r="K101" s="478"/>
      <c r="L101" s="481"/>
      <c r="N101" s="97">
        <f>F97+F99+F100+F101+F102+F103+F104</f>
        <v>185</v>
      </c>
    </row>
    <row r="102" spans="1:14" ht="22.5" customHeight="1" x14ac:dyDescent="0.25">
      <c r="A102" s="35">
        <v>6</v>
      </c>
      <c r="B102" s="39">
        <v>4</v>
      </c>
      <c r="C102" s="175" t="s">
        <v>391</v>
      </c>
      <c r="D102" s="221">
        <v>40270</v>
      </c>
      <c r="E102" s="293">
        <v>32.6</v>
      </c>
      <c r="F102" s="317">
        <v>25</v>
      </c>
      <c r="G102" s="293">
        <f t="shared" si="9"/>
        <v>32.6</v>
      </c>
      <c r="H102" s="485"/>
      <c r="I102" s="488"/>
      <c r="J102" s="169"/>
      <c r="K102" s="478"/>
      <c r="L102" s="481"/>
    </row>
    <row r="103" spans="1:14" ht="21.75" customHeight="1" x14ac:dyDescent="0.25">
      <c r="A103" s="35">
        <v>7</v>
      </c>
      <c r="B103" s="39">
        <v>1</v>
      </c>
      <c r="C103" s="175" t="s">
        <v>392</v>
      </c>
      <c r="D103" s="221">
        <v>39611</v>
      </c>
      <c r="E103" s="293">
        <v>30.2</v>
      </c>
      <c r="F103" s="317">
        <v>20</v>
      </c>
      <c r="G103" s="293">
        <f t="shared" si="9"/>
        <v>30.2</v>
      </c>
      <c r="H103" s="485"/>
      <c r="I103" s="488"/>
      <c r="J103" s="169"/>
      <c r="K103" s="478"/>
      <c r="L103" s="481"/>
    </row>
    <row r="104" spans="1:14" ht="24.9" customHeight="1" thickBot="1" x14ac:dyDescent="0.3">
      <c r="A104" s="38">
        <v>8</v>
      </c>
      <c r="B104" s="346">
        <v>185</v>
      </c>
      <c r="C104" s="370" t="s">
        <v>393</v>
      </c>
      <c r="D104" s="371">
        <v>39495</v>
      </c>
      <c r="E104" s="264">
        <v>34.299999999999997</v>
      </c>
      <c r="F104" s="322">
        <v>28</v>
      </c>
      <c r="G104" s="264">
        <f t="shared" si="9"/>
        <v>34.299999999999997</v>
      </c>
      <c r="H104" s="486"/>
      <c r="I104" s="489"/>
      <c r="J104" s="266"/>
      <c r="K104" s="479"/>
      <c r="L104" s="482"/>
    </row>
    <row r="105" spans="1:14" ht="26.25" customHeight="1" thickBot="1" x14ac:dyDescent="0.3">
      <c r="A105" s="20"/>
      <c r="B105" s="312" t="s">
        <v>133</v>
      </c>
      <c r="C105" s="163" t="s">
        <v>340</v>
      </c>
      <c r="D105" s="201"/>
      <c r="E105" s="40"/>
      <c r="F105" s="318"/>
      <c r="G105" s="40"/>
      <c r="H105" s="40"/>
      <c r="I105" s="318"/>
      <c r="J105" s="86"/>
      <c r="K105" s="145"/>
      <c r="L105" s="87"/>
    </row>
    <row r="106" spans="1:14" ht="30" customHeight="1" x14ac:dyDescent="0.25">
      <c r="A106" s="45">
        <v>1</v>
      </c>
      <c r="B106" s="255">
        <v>104</v>
      </c>
      <c r="C106" s="256" t="s">
        <v>375</v>
      </c>
      <c r="D106" s="332">
        <v>39733</v>
      </c>
      <c r="E106" s="257">
        <v>32.4</v>
      </c>
      <c r="F106" s="321">
        <v>24</v>
      </c>
      <c r="G106" s="257"/>
      <c r="H106" s="257"/>
      <c r="I106" s="460">
        <f>SUM(F106:F113)</f>
        <v>158</v>
      </c>
      <c r="J106" s="259"/>
      <c r="K106" s="260"/>
      <c r="L106" s="463">
        <v>20</v>
      </c>
    </row>
    <row r="107" spans="1:14" ht="24" customHeight="1" x14ac:dyDescent="0.25">
      <c r="A107" s="35">
        <v>2</v>
      </c>
      <c r="B107" s="39">
        <v>2</v>
      </c>
      <c r="C107" s="109" t="s">
        <v>258</v>
      </c>
      <c r="D107" s="177">
        <v>39552</v>
      </c>
      <c r="E107" s="293">
        <v>26.6</v>
      </c>
      <c r="F107" s="317">
        <v>13</v>
      </c>
      <c r="G107" s="293"/>
      <c r="H107" s="293"/>
      <c r="I107" s="461"/>
      <c r="J107" s="169"/>
      <c r="K107" s="292"/>
      <c r="L107" s="464"/>
    </row>
    <row r="108" spans="1:14" ht="23.25" customHeight="1" x14ac:dyDescent="0.25">
      <c r="A108" s="35">
        <v>3</v>
      </c>
      <c r="B108" s="39">
        <v>88</v>
      </c>
      <c r="C108" s="109" t="s">
        <v>376</v>
      </c>
      <c r="D108" s="177">
        <v>39711</v>
      </c>
      <c r="E108" s="293">
        <v>21.3</v>
      </c>
      <c r="F108" s="317"/>
      <c r="G108" s="293"/>
      <c r="H108" s="293"/>
      <c r="I108" s="461"/>
      <c r="J108" s="169"/>
      <c r="K108" s="292"/>
      <c r="L108" s="464"/>
    </row>
    <row r="109" spans="1:14" ht="23.25" customHeight="1" x14ac:dyDescent="0.25">
      <c r="A109" s="35">
        <v>4</v>
      </c>
      <c r="B109" s="39">
        <v>89</v>
      </c>
      <c r="C109" s="109" t="s">
        <v>259</v>
      </c>
      <c r="D109" s="177">
        <v>39273</v>
      </c>
      <c r="E109" s="293">
        <v>38</v>
      </c>
      <c r="F109" s="317">
        <v>36</v>
      </c>
      <c r="G109" s="293"/>
      <c r="H109" s="293"/>
      <c r="I109" s="461"/>
      <c r="J109" s="169"/>
      <c r="K109" s="292"/>
      <c r="L109" s="464"/>
    </row>
    <row r="110" spans="1:14" ht="23.25" customHeight="1" x14ac:dyDescent="0.25">
      <c r="A110" s="35">
        <v>5</v>
      </c>
      <c r="B110" s="39">
        <v>237</v>
      </c>
      <c r="C110" s="109" t="s">
        <v>260</v>
      </c>
      <c r="D110" s="177">
        <v>39455</v>
      </c>
      <c r="E110" s="293">
        <v>21.6</v>
      </c>
      <c r="F110" s="317">
        <v>3</v>
      </c>
      <c r="G110" s="293"/>
      <c r="H110" s="293"/>
      <c r="I110" s="461"/>
      <c r="J110" s="169"/>
      <c r="K110" s="292"/>
      <c r="L110" s="464"/>
      <c r="N110" s="372">
        <f>F106+F107+F109+F110+F111+F112+F113</f>
        <v>158</v>
      </c>
    </row>
    <row r="111" spans="1:14" ht="23.25" customHeight="1" x14ac:dyDescent="0.25">
      <c r="A111" s="35">
        <v>6</v>
      </c>
      <c r="B111" s="39">
        <v>85</v>
      </c>
      <c r="C111" s="109" t="s">
        <v>261</v>
      </c>
      <c r="D111" s="177">
        <v>39489</v>
      </c>
      <c r="E111" s="293">
        <v>30.6</v>
      </c>
      <c r="F111" s="317">
        <v>21</v>
      </c>
      <c r="G111" s="293"/>
      <c r="H111" s="293"/>
      <c r="I111" s="461"/>
      <c r="J111" s="169"/>
      <c r="K111" s="292"/>
      <c r="L111" s="464"/>
    </row>
    <row r="112" spans="1:14" ht="27" customHeight="1" x14ac:dyDescent="0.25">
      <c r="A112" s="35">
        <v>7</v>
      </c>
      <c r="B112" s="39">
        <v>87</v>
      </c>
      <c r="C112" s="109" t="s">
        <v>262</v>
      </c>
      <c r="D112" s="177">
        <v>39610</v>
      </c>
      <c r="E112" s="293">
        <v>31.6</v>
      </c>
      <c r="F112" s="317">
        <v>23</v>
      </c>
      <c r="G112" s="293"/>
      <c r="H112" s="293"/>
      <c r="I112" s="461"/>
      <c r="J112" s="169"/>
      <c r="K112" s="292"/>
      <c r="L112" s="464"/>
    </row>
    <row r="113" spans="1:14" ht="27" customHeight="1" thickBot="1" x14ac:dyDescent="0.3">
      <c r="A113" s="38">
        <v>8</v>
      </c>
      <c r="B113" s="346">
        <v>193</v>
      </c>
      <c r="C113" s="335" t="s">
        <v>263</v>
      </c>
      <c r="D113" s="336">
        <v>39534</v>
      </c>
      <c r="E113" s="264">
        <v>39</v>
      </c>
      <c r="F113" s="322">
        <v>38</v>
      </c>
      <c r="G113" s="264"/>
      <c r="H113" s="264"/>
      <c r="I113" s="462"/>
      <c r="J113" s="266"/>
      <c r="K113" s="267"/>
      <c r="L113" s="465"/>
    </row>
    <row r="114" spans="1:14" ht="30" customHeight="1" thickBot="1" x14ac:dyDescent="0.3">
      <c r="A114" s="170"/>
      <c r="B114" s="312" t="s">
        <v>134</v>
      </c>
      <c r="C114" s="163" t="s">
        <v>98</v>
      </c>
      <c r="D114" s="171"/>
      <c r="E114" s="40"/>
      <c r="F114" s="318"/>
      <c r="G114" s="40"/>
      <c r="H114" s="40"/>
      <c r="I114" s="318"/>
      <c r="J114" s="86"/>
      <c r="K114" s="86"/>
      <c r="L114" s="174"/>
    </row>
    <row r="115" spans="1:14" ht="22.5" customHeight="1" x14ac:dyDescent="0.25">
      <c r="A115" s="45">
        <v>1</v>
      </c>
      <c r="B115" s="255">
        <v>344</v>
      </c>
      <c r="C115" s="285" t="s">
        <v>459</v>
      </c>
      <c r="D115" s="373">
        <v>39534</v>
      </c>
      <c r="E115" s="257">
        <v>45.2</v>
      </c>
      <c r="F115" s="321">
        <v>50</v>
      </c>
      <c r="G115" s="257">
        <f>E115</f>
        <v>45.2</v>
      </c>
      <c r="H115" s="484"/>
      <c r="I115" s="487">
        <f>SUM(F115:F122)</f>
        <v>284</v>
      </c>
      <c r="J115" s="259"/>
      <c r="K115" s="477">
        <v>6.9328703703703696E-3</v>
      </c>
      <c r="L115" s="539">
        <v>1</v>
      </c>
    </row>
    <row r="116" spans="1:14" ht="23.25" customHeight="1" x14ac:dyDescent="0.25">
      <c r="A116" s="35">
        <v>2</v>
      </c>
      <c r="B116" s="39">
        <v>353</v>
      </c>
      <c r="C116" s="175" t="s">
        <v>341</v>
      </c>
      <c r="D116" s="237">
        <v>39451</v>
      </c>
      <c r="E116" s="293">
        <v>44.1</v>
      </c>
      <c r="F116" s="317">
        <v>48</v>
      </c>
      <c r="G116" s="293">
        <f t="shared" ref="G116:G122" si="10">E116</f>
        <v>44.1</v>
      </c>
      <c r="H116" s="485"/>
      <c r="I116" s="488"/>
      <c r="J116" s="169"/>
      <c r="K116" s="478"/>
      <c r="L116" s="540"/>
    </row>
    <row r="117" spans="1:14" ht="21.75" customHeight="1" x14ac:dyDescent="0.25">
      <c r="A117" s="35">
        <v>3</v>
      </c>
      <c r="B117" s="39">
        <v>382</v>
      </c>
      <c r="C117" s="175" t="s">
        <v>342</v>
      </c>
      <c r="D117" s="236">
        <v>40011</v>
      </c>
      <c r="E117" s="293">
        <v>38</v>
      </c>
      <c r="F117" s="317">
        <v>36</v>
      </c>
      <c r="G117" s="293">
        <f t="shared" si="10"/>
        <v>38</v>
      </c>
      <c r="H117" s="485"/>
      <c r="I117" s="488"/>
      <c r="J117" s="169"/>
      <c r="K117" s="478"/>
      <c r="L117" s="540"/>
    </row>
    <row r="118" spans="1:14" ht="24" customHeight="1" x14ac:dyDescent="0.25">
      <c r="A118" s="35">
        <v>4</v>
      </c>
      <c r="B118" s="39">
        <v>361</v>
      </c>
      <c r="C118" s="175" t="s">
        <v>343</v>
      </c>
      <c r="D118" s="236">
        <v>39840</v>
      </c>
      <c r="E118" s="293">
        <v>29.6</v>
      </c>
      <c r="F118" s="317">
        <v>19</v>
      </c>
      <c r="G118" s="293">
        <f t="shared" si="10"/>
        <v>29.6</v>
      </c>
      <c r="H118" s="485"/>
      <c r="I118" s="488"/>
      <c r="J118" s="169"/>
      <c r="K118" s="478"/>
      <c r="L118" s="540"/>
    </row>
    <row r="119" spans="1:14" ht="21.75" customHeight="1" x14ac:dyDescent="0.25">
      <c r="A119" s="35">
        <v>5</v>
      </c>
      <c r="B119" s="39">
        <v>383</v>
      </c>
      <c r="C119" s="175" t="s">
        <v>344</v>
      </c>
      <c r="D119" s="236">
        <v>39984</v>
      </c>
      <c r="E119" s="293">
        <v>26.6</v>
      </c>
      <c r="F119" s="317"/>
      <c r="G119" s="293">
        <f t="shared" si="10"/>
        <v>26.6</v>
      </c>
      <c r="H119" s="485"/>
      <c r="I119" s="488"/>
      <c r="J119" s="169"/>
      <c r="K119" s="478"/>
      <c r="L119" s="540"/>
      <c r="N119" s="97">
        <f>F115+F116+F117+F118+F120+F121+F122</f>
        <v>284</v>
      </c>
    </row>
    <row r="120" spans="1:14" ht="22.5" customHeight="1" x14ac:dyDescent="0.25">
      <c r="A120" s="35">
        <v>6</v>
      </c>
      <c r="B120" s="39">
        <v>301</v>
      </c>
      <c r="C120" s="162" t="s">
        <v>345</v>
      </c>
      <c r="D120" s="236">
        <v>39961</v>
      </c>
      <c r="E120" s="293">
        <v>46.3</v>
      </c>
      <c r="F120" s="317">
        <v>52</v>
      </c>
      <c r="G120" s="293">
        <f t="shared" si="10"/>
        <v>46.3</v>
      </c>
      <c r="H120" s="485"/>
      <c r="I120" s="488"/>
      <c r="J120" s="169"/>
      <c r="K120" s="478"/>
      <c r="L120" s="540"/>
    </row>
    <row r="121" spans="1:14" ht="23.25" customHeight="1" x14ac:dyDescent="0.25">
      <c r="A121" s="35">
        <v>7</v>
      </c>
      <c r="B121" s="39">
        <v>393</v>
      </c>
      <c r="C121" s="162" t="s">
        <v>460</v>
      </c>
      <c r="D121" s="236">
        <v>39437</v>
      </c>
      <c r="E121" s="293">
        <v>37.200000000000003</v>
      </c>
      <c r="F121" s="317">
        <v>34</v>
      </c>
      <c r="G121" s="293">
        <f t="shared" si="10"/>
        <v>37.200000000000003</v>
      </c>
      <c r="H121" s="485"/>
      <c r="I121" s="488"/>
      <c r="J121" s="169"/>
      <c r="K121" s="478"/>
      <c r="L121" s="540"/>
    </row>
    <row r="122" spans="1:14" ht="25.5" customHeight="1" thickBot="1" x14ac:dyDescent="0.3">
      <c r="A122" s="38">
        <v>8</v>
      </c>
      <c r="B122" s="346">
        <v>390</v>
      </c>
      <c r="C122" s="370" t="s">
        <v>347</v>
      </c>
      <c r="D122" s="374">
        <v>39905</v>
      </c>
      <c r="E122" s="264">
        <v>42.9</v>
      </c>
      <c r="F122" s="322">
        <v>45</v>
      </c>
      <c r="G122" s="264">
        <f t="shared" si="10"/>
        <v>42.9</v>
      </c>
      <c r="H122" s="486"/>
      <c r="I122" s="489"/>
      <c r="J122" s="266"/>
      <c r="K122" s="479"/>
      <c r="L122" s="541"/>
    </row>
    <row r="123" spans="1:14" ht="22.5" customHeight="1" thickBot="1" x14ac:dyDescent="0.3">
      <c r="A123" s="170"/>
      <c r="B123" s="312" t="s">
        <v>135</v>
      </c>
      <c r="C123" s="163" t="s">
        <v>99</v>
      </c>
      <c r="D123" s="171"/>
      <c r="E123" s="40"/>
      <c r="F123" s="318"/>
      <c r="G123" s="40"/>
      <c r="H123" s="40"/>
      <c r="I123" s="318"/>
      <c r="J123" s="86"/>
      <c r="K123" s="86"/>
      <c r="L123" s="174"/>
      <c r="M123" s="158" t="s">
        <v>157</v>
      </c>
    </row>
    <row r="124" spans="1:14" ht="27" customHeight="1" x14ac:dyDescent="0.25">
      <c r="A124" s="45">
        <v>1</v>
      </c>
      <c r="B124" s="255">
        <v>228</v>
      </c>
      <c r="C124" s="350" t="s">
        <v>368</v>
      </c>
      <c r="D124" s="375">
        <v>39240</v>
      </c>
      <c r="E124" s="257">
        <v>45.9</v>
      </c>
      <c r="F124" s="321">
        <v>51</v>
      </c>
      <c r="G124" s="257">
        <f>E124</f>
        <v>45.9</v>
      </c>
      <c r="H124" s="484"/>
      <c r="I124" s="487">
        <f>SUM(F124:F130)</f>
        <v>189</v>
      </c>
      <c r="J124" s="259"/>
      <c r="K124" s="477">
        <v>3.9236111111111112E-3</v>
      </c>
      <c r="L124" s="480">
        <v>12</v>
      </c>
    </row>
    <row r="125" spans="1:14" ht="24" customHeight="1" x14ac:dyDescent="0.25">
      <c r="A125" s="35">
        <v>2</v>
      </c>
      <c r="B125" s="39">
        <v>279</v>
      </c>
      <c r="C125" s="103" t="s">
        <v>369</v>
      </c>
      <c r="D125" s="238">
        <v>39374</v>
      </c>
      <c r="E125" s="293">
        <v>36.5</v>
      </c>
      <c r="F125" s="317">
        <v>33</v>
      </c>
      <c r="G125" s="293">
        <f t="shared" ref="G125:G131" si="11">E125</f>
        <v>36.5</v>
      </c>
      <c r="H125" s="485"/>
      <c r="I125" s="488"/>
      <c r="J125" s="169"/>
      <c r="K125" s="478"/>
      <c r="L125" s="481"/>
    </row>
    <row r="126" spans="1:14" ht="24" customHeight="1" x14ac:dyDescent="0.25">
      <c r="A126" s="35">
        <v>3</v>
      </c>
      <c r="B126" s="39">
        <v>434</v>
      </c>
      <c r="C126" s="103" t="s">
        <v>370</v>
      </c>
      <c r="D126" s="238">
        <v>39784</v>
      </c>
      <c r="E126" s="293">
        <v>27.7</v>
      </c>
      <c r="F126" s="317">
        <v>15</v>
      </c>
      <c r="G126" s="293">
        <f t="shared" si="11"/>
        <v>27.7</v>
      </c>
      <c r="H126" s="485"/>
      <c r="I126" s="488"/>
      <c r="J126" s="169"/>
      <c r="K126" s="478"/>
      <c r="L126" s="481"/>
    </row>
    <row r="127" spans="1:14" ht="24.75" customHeight="1" x14ac:dyDescent="0.25">
      <c r="A127" s="35">
        <v>4</v>
      </c>
      <c r="B127" s="39">
        <v>400</v>
      </c>
      <c r="C127" s="103" t="s">
        <v>371</v>
      </c>
      <c r="D127" s="238">
        <v>39903</v>
      </c>
      <c r="E127" s="293">
        <v>30.5</v>
      </c>
      <c r="F127" s="317">
        <v>21</v>
      </c>
      <c r="G127" s="293">
        <f t="shared" si="11"/>
        <v>30.5</v>
      </c>
      <c r="H127" s="485"/>
      <c r="I127" s="488"/>
      <c r="J127" s="169"/>
      <c r="K127" s="478"/>
      <c r="L127" s="481"/>
      <c r="N127" s="97">
        <f>F124+F125+F126+F127+F128+F129+F130</f>
        <v>189</v>
      </c>
    </row>
    <row r="128" spans="1:14" ht="25.5" customHeight="1" x14ac:dyDescent="0.25">
      <c r="A128" s="35">
        <v>5</v>
      </c>
      <c r="B128" s="39">
        <v>389</v>
      </c>
      <c r="C128" s="103" t="s">
        <v>372</v>
      </c>
      <c r="D128" s="238">
        <v>40244</v>
      </c>
      <c r="E128" s="293">
        <v>35.799999999999997</v>
      </c>
      <c r="F128" s="317">
        <v>31</v>
      </c>
      <c r="G128" s="293">
        <f t="shared" si="11"/>
        <v>35.799999999999997</v>
      </c>
      <c r="H128" s="485"/>
      <c r="I128" s="488"/>
      <c r="J128" s="169"/>
      <c r="K128" s="478"/>
      <c r="L128" s="481"/>
    </row>
    <row r="129" spans="1:14" ht="24" customHeight="1" x14ac:dyDescent="0.25">
      <c r="A129" s="35">
        <v>6</v>
      </c>
      <c r="B129" s="39">
        <v>287</v>
      </c>
      <c r="C129" s="103" t="s">
        <v>373</v>
      </c>
      <c r="D129" s="238">
        <v>40105</v>
      </c>
      <c r="E129" s="293">
        <v>23</v>
      </c>
      <c r="F129" s="317">
        <v>6</v>
      </c>
      <c r="G129" s="293">
        <f t="shared" si="11"/>
        <v>23</v>
      </c>
      <c r="H129" s="485"/>
      <c r="I129" s="488"/>
      <c r="J129" s="169"/>
      <c r="K129" s="478"/>
      <c r="L129" s="481"/>
    </row>
    <row r="130" spans="1:14" ht="25.5" customHeight="1" x14ac:dyDescent="0.25">
      <c r="A130" s="35">
        <v>7</v>
      </c>
      <c r="B130" s="39">
        <v>433</v>
      </c>
      <c r="C130" s="103" t="s">
        <v>374</v>
      </c>
      <c r="D130" s="238">
        <v>39694</v>
      </c>
      <c r="E130" s="293">
        <v>36</v>
      </c>
      <c r="F130" s="317">
        <v>32</v>
      </c>
      <c r="G130" s="293">
        <f t="shared" si="11"/>
        <v>36</v>
      </c>
      <c r="H130" s="485"/>
      <c r="I130" s="488"/>
      <c r="J130" s="169"/>
      <c r="K130" s="478"/>
      <c r="L130" s="481"/>
    </row>
    <row r="131" spans="1:14" ht="23.25" customHeight="1" thickBot="1" x14ac:dyDescent="0.35">
      <c r="A131" s="38">
        <v>8</v>
      </c>
      <c r="B131" s="358"/>
      <c r="C131" s="376"/>
      <c r="D131" s="377"/>
      <c r="E131" s="378"/>
      <c r="F131" s="379"/>
      <c r="G131" s="264">
        <f t="shared" si="11"/>
        <v>0</v>
      </c>
      <c r="H131" s="486"/>
      <c r="I131" s="489"/>
      <c r="J131" s="266"/>
      <c r="K131" s="479"/>
      <c r="L131" s="482"/>
      <c r="M131" s="158"/>
    </row>
    <row r="132" spans="1:14" ht="26.25" customHeight="1" thickBot="1" x14ac:dyDescent="0.3">
      <c r="A132" s="170"/>
      <c r="B132" s="312" t="s">
        <v>136</v>
      </c>
      <c r="C132" s="384" t="s">
        <v>100</v>
      </c>
      <c r="D132" s="381"/>
      <c r="E132" s="382"/>
      <c r="F132" s="383"/>
      <c r="G132" s="40"/>
      <c r="H132" s="40"/>
      <c r="I132" s="318"/>
      <c r="J132" s="86"/>
      <c r="K132" s="86"/>
      <c r="L132" s="174"/>
    </row>
    <row r="133" spans="1:14" ht="26.1" customHeight="1" x14ac:dyDescent="0.25">
      <c r="A133" s="45">
        <v>1</v>
      </c>
      <c r="B133" s="255">
        <v>201</v>
      </c>
      <c r="C133" s="350" t="s">
        <v>321</v>
      </c>
      <c r="D133" s="325">
        <v>39510</v>
      </c>
      <c r="E133" s="257">
        <v>36</v>
      </c>
      <c r="F133" s="321">
        <v>32</v>
      </c>
      <c r="G133" s="257">
        <f>E133</f>
        <v>36</v>
      </c>
      <c r="H133" s="484"/>
      <c r="I133" s="487">
        <f>SUM(F133:F140)</f>
        <v>216</v>
      </c>
      <c r="J133" s="259"/>
      <c r="K133" s="477"/>
      <c r="L133" s="480">
        <v>5</v>
      </c>
    </row>
    <row r="134" spans="1:14" ht="26.1" customHeight="1" x14ac:dyDescent="0.25">
      <c r="A134" s="35">
        <v>2</v>
      </c>
      <c r="B134" s="39">
        <v>298</v>
      </c>
      <c r="C134" s="103" t="s">
        <v>320</v>
      </c>
      <c r="D134" s="221">
        <v>40166</v>
      </c>
      <c r="E134" s="293">
        <v>36</v>
      </c>
      <c r="F134" s="317">
        <v>32</v>
      </c>
      <c r="G134" s="293">
        <f t="shared" ref="G134:G140" si="12">E134</f>
        <v>36</v>
      </c>
      <c r="H134" s="485"/>
      <c r="I134" s="488"/>
      <c r="J134" s="169"/>
      <c r="K134" s="478"/>
      <c r="L134" s="481"/>
    </row>
    <row r="135" spans="1:14" ht="19.8" customHeight="1" x14ac:dyDescent="0.25">
      <c r="A135" s="35">
        <v>3</v>
      </c>
      <c r="B135" s="39">
        <v>75</v>
      </c>
      <c r="C135" s="103" t="s">
        <v>319</v>
      </c>
      <c r="D135" s="221">
        <v>39290</v>
      </c>
      <c r="E135" s="293">
        <v>30.3</v>
      </c>
      <c r="F135" s="317"/>
      <c r="G135" s="293">
        <f t="shared" si="12"/>
        <v>30.3</v>
      </c>
      <c r="H135" s="485"/>
      <c r="I135" s="488"/>
      <c r="J135" s="169"/>
      <c r="K135" s="478"/>
      <c r="L135" s="481"/>
      <c r="N135" s="248"/>
    </row>
    <row r="136" spans="1:14" ht="22.2" customHeight="1" x14ac:dyDescent="0.25">
      <c r="A136" s="35">
        <v>4</v>
      </c>
      <c r="B136" s="39">
        <v>45</v>
      </c>
      <c r="C136" s="103" t="s">
        <v>318</v>
      </c>
      <c r="D136" s="221">
        <v>39546</v>
      </c>
      <c r="E136" s="293">
        <v>30.1</v>
      </c>
      <c r="F136" s="317">
        <v>20</v>
      </c>
      <c r="G136" s="293">
        <f t="shared" si="12"/>
        <v>30.1</v>
      </c>
      <c r="H136" s="485"/>
      <c r="I136" s="488"/>
      <c r="J136" s="169"/>
      <c r="K136" s="478"/>
      <c r="L136" s="481"/>
      <c r="N136" s="97"/>
    </row>
    <row r="137" spans="1:14" ht="21.6" customHeight="1" x14ac:dyDescent="0.25">
      <c r="A137" s="35">
        <v>5</v>
      </c>
      <c r="B137" s="342">
        <v>55</v>
      </c>
      <c r="C137" s="234" t="s">
        <v>475</v>
      </c>
      <c r="D137" s="385">
        <v>40107</v>
      </c>
      <c r="E137" s="293">
        <v>36.1</v>
      </c>
      <c r="F137" s="317">
        <v>32</v>
      </c>
      <c r="G137" s="293">
        <f t="shared" si="12"/>
        <v>36.1</v>
      </c>
      <c r="H137" s="485"/>
      <c r="I137" s="488"/>
      <c r="J137" s="169"/>
      <c r="K137" s="478"/>
      <c r="L137" s="481"/>
      <c r="N137" s="97">
        <f>F133+F134+F136+F137+F138+F139+F140</f>
        <v>216</v>
      </c>
    </row>
    <row r="138" spans="1:14" ht="21.6" customHeight="1" x14ac:dyDescent="0.25">
      <c r="A138" s="35">
        <v>6</v>
      </c>
      <c r="B138" s="39">
        <v>155</v>
      </c>
      <c r="C138" s="103" t="s">
        <v>461</v>
      </c>
      <c r="D138" s="221">
        <v>39887</v>
      </c>
      <c r="E138" s="293">
        <v>39.200000000000003</v>
      </c>
      <c r="F138" s="317">
        <v>38</v>
      </c>
      <c r="G138" s="293">
        <f t="shared" si="12"/>
        <v>39.200000000000003</v>
      </c>
      <c r="H138" s="485"/>
      <c r="I138" s="488"/>
      <c r="J138" s="169"/>
      <c r="K138" s="478"/>
      <c r="L138" s="481"/>
      <c r="N138" s="97"/>
    </row>
    <row r="139" spans="1:14" ht="26.1" customHeight="1" x14ac:dyDescent="0.25">
      <c r="A139" s="35">
        <v>7</v>
      </c>
      <c r="B139" s="342">
        <v>331</v>
      </c>
      <c r="C139" s="103" t="s">
        <v>317</v>
      </c>
      <c r="D139" s="385">
        <v>40060</v>
      </c>
      <c r="E139" s="293">
        <v>35</v>
      </c>
      <c r="F139" s="317">
        <v>30</v>
      </c>
      <c r="G139" s="293">
        <f t="shared" si="12"/>
        <v>35</v>
      </c>
      <c r="H139" s="485"/>
      <c r="I139" s="488"/>
      <c r="J139" s="169"/>
      <c r="K139" s="478"/>
      <c r="L139" s="481"/>
    </row>
    <row r="140" spans="1:14" ht="26.1" customHeight="1" thickBot="1" x14ac:dyDescent="0.35">
      <c r="A140" s="38">
        <v>8</v>
      </c>
      <c r="B140" s="346">
        <v>398</v>
      </c>
      <c r="C140" s="351" t="s">
        <v>316</v>
      </c>
      <c r="D140" s="330">
        <v>39712</v>
      </c>
      <c r="E140" s="264">
        <v>36.299999999999997</v>
      </c>
      <c r="F140" s="322">
        <v>32</v>
      </c>
      <c r="G140" s="264">
        <f t="shared" si="12"/>
        <v>36.299999999999997</v>
      </c>
      <c r="H140" s="486"/>
      <c r="I140" s="489"/>
      <c r="J140" s="266"/>
      <c r="K140" s="479"/>
      <c r="L140" s="482"/>
      <c r="M140" s="289"/>
      <c r="N140" s="249"/>
    </row>
    <row r="141" spans="1:14" ht="22.5" customHeight="1" x14ac:dyDescent="0.3">
      <c r="A141" s="170"/>
      <c r="B141" s="312" t="s">
        <v>137</v>
      </c>
      <c r="C141" s="183" t="s">
        <v>101</v>
      </c>
      <c r="D141" s="171"/>
      <c r="E141" s="40"/>
      <c r="F141" s="318"/>
      <c r="G141" s="40"/>
      <c r="H141" s="40"/>
      <c r="I141" s="338"/>
      <c r="J141" s="184"/>
      <c r="K141" s="184"/>
      <c r="L141" s="185"/>
    </row>
    <row r="142" spans="1:14" ht="24" customHeight="1" x14ac:dyDescent="0.25">
      <c r="A142" s="14">
        <v>1</v>
      </c>
      <c r="B142" s="166">
        <v>294</v>
      </c>
      <c r="C142" s="167" t="s">
        <v>288</v>
      </c>
      <c r="D142" s="225">
        <v>40019</v>
      </c>
      <c r="E142" s="108">
        <v>28.7</v>
      </c>
      <c r="F142" s="317">
        <v>17</v>
      </c>
      <c r="G142" s="108">
        <f>E142</f>
        <v>28.7</v>
      </c>
      <c r="H142" s="485"/>
      <c r="I142" s="488">
        <f>SUM(F142:F149)</f>
        <v>151</v>
      </c>
      <c r="J142" s="169"/>
      <c r="K142" s="478">
        <v>3.5879629629629629E-3</v>
      </c>
      <c r="L142" s="505">
        <v>22</v>
      </c>
    </row>
    <row r="143" spans="1:14" ht="23.25" customHeight="1" x14ac:dyDescent="0.25">
      <c r="A143" s="14">
        <v>2</v>
      </c>
      <c r="B143" s="166">
        <v>139</v>
      </c>
      <c r="C143" s="167" t="s">
        <v>289</v>
      </c>
      <c r="D143" s="225">
        <v>40018</v>
      </c>
      <c r="E143" s="108">
        <v>38.1</v>
      </c>
      <c r="F143" s="317">
        <v>36</v>
      </c>
      <c r="G143" s="108">
        <f t="shared" ref="G143:G149" si="13">E143</f>
        <v>38.1</v>
      </c>
      <c r="H143" s="485"/>
      <c r="I143" s="488"/>
      <c r="J143" s="169"/>
      <c r="K143" s="478"/>
      <c r="L143" s="505"/>
    </row>
    <row r="144" spans="1:14" ht="22.5" customHeight="1" x14ac:dyDescent="0.25">
      <c r="A144" s="14">
        <v>3</v>
      </c>
      <c r="B144" s="166">
        <v>51</v>
      </c>
      <c r="C144" s="167" t="s">
        <v>290</v>
      </c>
      <c r="D144" s="225">
        <v>40040</v>
      </c>
      <c r="E144" s="108">
        <v>19</v>
      </c>
      <c r="F144" s="317">
        <v>0</v>
      </c>
      <c r="G144" s="108">
        <f t="shared" si="13"/>
        <v>19</v>
      </c>
      <c r="H144" s="485"/>
      <c r="I144" s="488"/>
      <c r="J144" s="169"/>
      <c r="K144" s="478"/>
      <c r="L144" s="505"/>
    </row>
    <row r="145" spans="1:15" ht="23.25" customHeight="1" x14ac:dyDescent="0.25">
      <c r="A145" s="14">
        <v>4</v>
      </c>
      <c r="B145" s="166">
        <v>50</v>
      </c>
      <c r="C145" s="167" t="s">
        <v>291</v>
      </c>
      <c r="D145" s="225">
        <v>40137</v>
      </c>
      <c r="E145" s="108">
        <v>33.700000000000003</v>
      </c>
      <c r="F145" s="317">
        <v>27</v>
      </c>
      <c r="G145" s="108">
        <f t="shared" si="13"/>
        <v>33.700000000000003</v>
      </c>
      <c r="H145" s="485"/>
      <c r="I145" s="488"/>
      <c r="J145" s="169"/>
      <c r="K145" s="478"/>
      <c r="L145" s="505"/>
      <c r="N145" s="97">
        <f>F142+F143+F144+F145+F146+F147+F148+F149</f>
        <v>151</v>
      </c>
    </row>
    <row r="146" spans="1:15" ht="26.25" customHeight="1" x14ac:dyDescent="0.25">
      <c r="A146" s="14">
        <v>5</v>
      </c>
      <c r="B146" s="166">
        <v>352</v>
      </c>
      <c r="C146" s="167" t="s">
        <v>292</v>
      </c>
      <c r="D146" s="225">
        <v>39524</v>
      </c>
      <c r="E146" s="108">
        <v>34.700000000000003</v>
      </c>
      <c r="F146" s="317">
        <v>29</v>
      </c>
      <c r="G146" s="108">
        <f t="shared" si="13"/>
        <v>34.700000000000003</v>
      </c>
      <c r="H146" s="485"/>
      <c r="I146" s="488"/>
      <c r="J146" s="169"/>
      <c r="K146" s="478"/>
      <c r="L146" s="505"/>
    </row>
    <row r="147" spans="1:15" ht="25.5" customHeight="1" x14ac:dyDescent="0.25">
      <c r="A147" s="14">
        <v>6</v>
      </c>
      <c r="B147" s="166">
        <v>180</v>
      </c>
      <c r="C147" s="167" t="s">
        <v>293</v>
      </c>
      <c r="D147" s="225">
        <v>39699</v>
      </c>
      <c r="E147" s="108">
        <v>26.8</v>
      </c>
      <c r="F147" s="317">
        <v>13</v>
      </c>
      <c r="G147" s="108">
        <f t="shared" si="13"/>
        <v>26.8</v>
      </c>
      <c r="H147" s="485"/>
      <c r="I147" s="488"/>
      <c r="J147" s="169"/>
      <c r="K147" s="478"/>
      <c r="L147" s="505"/>
    </row>
    <row r="148" spans="1:15" ht="26.25" customHeight="1" x14ac:dyDescent="0.25">
      <c r="A148" s="14">
        <v>7</v>
      </c>
      <c r="B148" s="166">
        <v>136</v>
      </c>
      <c r="C148" s="109" t="s">
        <v>294</v>
      </c>
      <c r="D148" s="226">
        <v>39425</v>
      </c>
      <c r="E148" s="108">
        <v>31.8</v>
      </c>
      <c r="F148" s="317">
        <v>23</v>
      </c>
      <c r="G148" s="108">
        <f t="shared" si="13"/>
        <v>31.8</v>
      </c>
      <c r="H148" s="485"/>
      <c r="I148" s="488"/>
      <c r="J148" s="169"/>
      <c r="K148" s="478"/>
      <c r="L148" s="505"/>
    </row>
    <row r="149" spans="1:15" ht="27.75" customHeight="1" x14ac:dyDescent="0.25">
      <c r="A149" s="14">
        <v>8</v>
      </c>
      <c r="B149" s="166">
        <v>73</v>
      </c>
      <c r="C149" s="109" t="s">
        <v>295</v>
      </c>
      <c r="D149" s="226">
        <v>39789</v>
      </c>
      <c r="E149" s="108">
        <v>23.1</v>
      </c>
      <c r="F149" s="317">
        <v>6</v>
      </c>
      <c r="G149" s="108">
        <f t="shared" si="13"/>
        <v>23.1</v>
      </c>
      <c r="H149" s="485"/>
      <c r="I149" s="488"/>
      <c r="J149" s="169"/>
      <c r="K149" s="478"/>
      <c r="L149" s="505"/>
    </row>
    <row r="150" spans="1:15" ht="20.25" customHeight="1" thickBot="1" x14ac:dyDescent="0.35">
      <c r="A150" s="170"/>
      <c r="B150" s="312" t="s">
        <v>138</v>
      </c>
      <c r="C150" s="183" t="s">
        <v>102</v>
      </c>
      <c r="D150" s="171"/>
      <c r="E150" s="40"/>
      <c r="F150" s="318"/>
      <c r="G150" s="40"/>
      <c r="H150" s="40"/>
      <c r="I150" s="318"/>
      <c r="J150" s="86"/>
      <c r="K150" s="86"/>
      <c r="L150" s="174"/>
    </row>
    <row r="151" spans="1:15" ht="27.75" customHeight="1" x14ac:dyDescent="0.25">
      <c r="A151" s="45">
        <v>1</v>
      </c>
      <c r="B151" s="279">
        <v>179</v>
      </c>
      <c r="C151" s="386" t="s">
        <v>198</v>
      </c>
      <c r="D151" s="332">
        <v>39590</v>
      </c>
      <c r="E151" s="333">
        <v>30.7</v>
      </c>
      <c r="F151" s="321">
        <v>21</v>
      </c>
      <c r="G151" s="257">
        <f>E151</f>
        <v>30.7</v>
      </c>
      <c r="H151" s="484"/>
      <c r="I151" s="487">
        <f>SUM(F151:F158)</f>
        <v>117</v>
      </c>
      <c r="J151" s="259"/>
      <c r="K151" s="477">
        <v>5.1273148148148146E-3</v>
      </c>
      <c r="L151" s="480">
        <v>30</v>
      </c>
    </row>
    <row r="152" spans="1:15" ht="24.75" customHeight="1" x14ac:dyDescent="0.25">
      <c r="A152" s="35">
        <v>2</v>
      </c>
      <c r="B152" s="166">
        <v>254</v>
      </c>
      <c r="C152" s="162" t="s">
        <v>199</v>
      </c>
      <c r="D152" s="179">
        <v>39374</v>
      </c>
      <c r="E152" s="168">
        <v>31.8</v>
      </c>
      <c r="F152" s="317">
        <v>23</v>
      </c>
      <c r="G152" s="293">
        <f t="shared" ref="G152:G158" si="14">E152</f>
        <v>31.8</v>
      </c>
      <c r="H152" s="485"/>
      <c r="I152" s="488"/>
      <c r="J152" s="169"/>
      <c r="K152" s="478"/>
      <c r="L152" s="481"/>
      <c r="N152" s="97"/>
    </row>
    <row r="153" spans="1:15" ht="27" customHeight="1" x14ac:dyDescent="0.25">
      <c r="A153" s="35">
        <v>3</v>
      </c>
      <c r="B153" s="166">
        <v>123</v>
      </c>
      <c r="C153" s="162" t="s">
        <v>200</v>
      </c>
      <c r="D153" s="179">
        <v>39581</v>
      </c>
      <c r="E153" s="168">
        <v>21.1</v>
      </c>
      <c r="F153" s="317"/>
      <c r="G153" s="293">
        <f t="shared" si="14"/>
        <v>21.1</v>
      </c>
      <c r="H153" s="485"/>
      <c r="I153" s="488"/>
      <c r="J153" s="169"/>
      <c r="K153" s="478"/>
      <c r="L153" s="481"/>
    </row>
    <row r="154" spans="1:15" ht="26.25" customHeight="1" x14ac:dyDescent="0.25">
      <c r="A154" s="35">
        <v>4</v>
      </c>
      <c r="B154" s="166">
        <v>183</v>
      </c>
      <c r="C154" s="162" t="s">
        <v>201</v>
      </c>
      <c r="D154" s="179">
        <v>39305</v>
      </c>
      <c r="E154" s="168">
        <v>22.8</v>
      </c>
      <c r="F154" s="317">
        <v>5</v>
      </c>
      <c r="G154" s="293">
        <f t="shared" si="14"/>
        <v>22.8</v>
      </c>
      <c r="H154" s="485"/>
      <c r="I154" s="488"/>
      <c r="J154" s="169"/>
      <c r="K154" s="478"/>
      <c r="L154" s="481"/>
    </row>
    <row r="155" spans="1:15" ht="25.5" customHeight="1" x14ac:dyDescent="0.25">
      <c r="A155" s="35">
        <v>5</v>
      </c>
      <c r="B155" s="166">
        <v>221</v>
      </c>
      <c r="C155" s="187" t="s">
        <v>377</v>
      </c>
      <c r="D155" s="177">
        <v>39657</v>
      </c>
      <c r="E155" s="168">
        <v>34.5</v>
      </c>
      <c r="F155" s="317">
        <v>29</v>
      </c>
      <c r="G155" s="293">
        <f t="shared" si="14"/>
        <v>34.5</v>
      </c>
      <c r="H155" s="485"/>
      <c r="I155" s="488"/>
      <c r="J155" s="169"/>
      <c r="K155" s="478"/>
      <c r="L155" s="481"/>
      <c r="N155" s="97">
        <f>F151+F152+F154+F155+F156+F157+F158</f>
        <v>117</v>
      </c>
    </row>
    <row r="156" spans="1:15" ht="24.75" customHeight="1" x14ac:dyDescent="0.25">
      <c r="A156" s="35">
        <v>6</v>
      </c>
      <c r="B156" s="166">
        <v>198</v>
      </c>
      <c r="C156" s="162" t="s">
        <v>202</v>
      </c>
      <c r="D156" s="179">
        <v>39379</v>
      </c>
      <c r="E156" s="168">
        <v>26</v>
      </c>
      <c r="F156" s="317">
        <v>12</v>
      </c>
      <c r="G156" s="293">
        <f t="shared" si="14"/>
        <v>26</v>
      </c>
      <c r="H156" s="485"/>
      <c r="I156" s="488"/>
      <c r="J156" s="169"/>
      <c r="K156" s="478"/>
      <c r="L156" s="481"/>
    </row>
    <row r="157" spans="1:15" ht="25.5" customHeight="1" x14ac:dyDescent="0.25">
      <c r="A157" s="35">
        <v>7</v>
      </c>
      <c r="B157" s="166">
        <v>233</v>
      </c>
      <c r="C157" s="162" t="s">
        <v>203</v>
      </c>
      <c r="D157" s="179">
        <v>39609</v>
      </c>
      <c r="E157" s="168">
        <v>25.3</v>
      </c>
      <c r="F157" s="317">
        <v>10</v>
      </c>
      <c r="G157" s="293">
        <f t="shared" si="14"/>
        <v>25.3</v>
      </c>
      <c r="H157" s="485"/>
      <c r="I157" s="488"/>
      <c r="J157" s="169"/>
      <c r="K157" s="478"/>
      <c r="L157" s="481"/>
    </row>
    <row r="158" spans="1:15" ht="21.75" customHeight="1" thickBot="1" x14ac:dyDescent="0.3">
      <c r="A158" s="38">
        <v>8</v>
      </c>
      <c r="B158" s="334">
        <v>202</v>
      </c>
      <c r="C158" s="370" t="s">
        <v>204</v>
      </c>
      <c r="D158" s="360">
        <v>39352</v>
      </c>
      <c r="E158" s="337">
        <v>28.9</v>
      </c>
      <c r="F158" s="322">
        <v>17</v>
      </c>
      <c r="G158" s="264">
        <f t="shared" si="14"/>
        <v>28.9</v>
      </c>
      <c r="H158" s="486"/>
      <c r="I158" s="489"/>
      <c r="J158" s="266"/>
      <c r="K158" s="479"/>
      <c r="L158" s="482"/>
    </row>
    <row r="159" spans="1:15" ht="25.5" customHeight="1" thickBot="1" x14ac:dyDescent="0.3">
      <c r="A159" s="94"/>
      <c r="B159" s="312" t="s">
        <v>139</v>
      </c>
      <c r="C159" s="163" t="s">
        <v>116</v>
      </c>
      <c r="D159" s="171"/>
      <c r="E159" s="291"/>
      <c r="F159" s="320"/>
      <c r="G159" s="291"/>
      <c r="H159" s="291"/>
      <c r="I159" s="320"/>
      <c r="J159" s="244"/>
      <c r="K159" s="244"/>
      <c r="L159" s="290"/>
      <c r="O159" s="228"/>
    </row>
    <row r="160" spans="1:15" ht="22.5" customHeight="1" x14ac:dyDescent="0.25">
      <c r="A160" s="45">
        <v>1</v>
      </c>
      <c r="B160" s="255">
        <v>165</v>
      </c>
      <c r="C160" s="350" t="s">
        <v>330</v>
      </c>
      <c r="D160" s="325">
        <v>39743</v>
      </c>
      <c r="E160" s="257">
        <v>23.4</v>
      </c>
      <c r="F160" s="321">
        <v>6</v>
      </c>
      <c r="G160" s="257">
        <f>E160</f>
        <v>23.4</v>
      </c>
      <c r="H160" s="484"/>
      <c r="I160" s="487">
        <f>SUM(F160:F167)</f>
        <v>120</v>
      </c>
      <c r="J160" s="259"/>
      <c r="K160" s="477">
        <v>5.185185185185185E-3</v>
      </c>
      <c r="L160" s="480">
        <v>29</v>
      </c>
    </row>
    <row r="161" spans="1:14" ht="21" customHeight="1" x14ac:dyDescent="0.25">
      <c r="A161" s="35">
        <v>2</v>
      </c>
      <c r="B161" s="39">
        <v>314</v>
      </c>
      <c r="C161" s="103" t="s">
        <v>331</v>
      </c>
      <c r="D161" s="221">
        <v>39781</v>
      </c>
      <c r="E161" s="293">
        <v>26.4</v>
      </c>
      <c r="F161" s="317">
        <v>12</v>
      </c>
      <c r="G161" s="293">
        <f t="shared" ref="G161:G167" si="15">E161</f>
        <v>26.4</v>
      </c>
      <c r="H161" s="485"/>
      <c r="I161" s="488"/>
      <c r="J161" s="169"/>
      <c r="K161" s="478"/>
      <c r="L161" s="481"/>
    </row>
    <row r="162" spans="1:14" ht="23.25" customHeight="1" x14ac:dyDescent="0.25">
      <c r="A162" s="35">
        <v>3</v>
      </c>
      <c r="B162" s="39">
        <v>114</v>
      </c>
      <c r="C162" s="103" t="s">
        <v>332</v>
      </c>
      <c r="D162" s="221">
        <v>39737</v>
      </c>
      <c r="E162" s="293">
        <v>25.2</v>
      </c>
      <c r="F162" s="317">
        <v>10</v>
      </c>
      <c r="G162" s="293">
        <f t="shared" si="15"/>
        <v>25.2</v>
      </c>
      <c r="H162" s="485"/>
      <c r="I162" s="488"/>
      <c r="J162" s="169"/>
      <c r="K162" s="478"/>
      <c r="L162" s="481"/>
    </row>
    <row r="163" spans="1:14" ht="22.5" customHeight="1" x14ac:dyDescent="0.25">
      <c r="A163" s="35">
        <v>4</v>
      </c>
      <c r="B163" s="39">
        <v>108</v>
      </c>
      <c r="C163" s="103" t="s">
        <v>333</v>
      </c>
      <c r="D163" s="221">
        <v>39791</v>
      </c>
      <c r="E163" s="293">
        <v>25.8</v>
      </c>
      <c r="F163" s="317">
        <v>11</v>
      </c>
      <c r="G163" s="293">
        <f t="shared" si="15"/>
        <v>25.8</v>
      </c>
      <c r="H163" s="485"/>
      <c r="I163" s="488"/>
      <c r="J163" s="169"/>
      <c r="K163" s="478"/>
      <c r="L163" s="481"/>
    </row>
    <row r="164" spans="1:14" ht="21" customHeight="1" x14ac:dyDescent="0.25">
      <c r="A164" s="35">
        <v>5</v>
      </c>
      <c r="B164" s="39">
        <v>163</v>
      </c>
      <c r="C164" s="103" t="s">
        <v>334</v>
      </c>
      <c r="D164" s="221">
        <v>39936</v>
      </c>
      <c r="E164" s="293">
        <v>31.3</v>
      </c>
      <c r="F164" s="317">
        <v>22</v>
      </c>
      <c r="G164" s="293">
        <f t="shared" si="15"/>
        <v>31.3</v>
      </c>
      <c r="H164" s="485"/>
      <c r="I164" s="488"/>
      <c r="J164" s="169"/>
      <c r="K164" s="478"/>
      <c r="L164" s="481"/>
      <c r="N164" s="97">
        <f>F160+F161+F162+F163+F164+F166+F167</f>
        <v>120</v>
      </c>
    </row>
    <row r="165" spans="1:14" ht="22.5" customHeight="1" x14ac:dyDescent="0.25">
      <c r="A165" s="35">
        <v>6</v>
      </c>
      <c r="B165" s="39">
        <v>138</v>
      </c>
      <c r="C165" s="103" t="s">
        <v>335</v>
      </c>
      <c r="D165" s="221">
        <v>39973</v>
      </c>
      <c r="E165" s="293">
        <v>21.4</v>
      </c>
      <c r="F165" s="317"/>
      <c r="G165" s="293">
        <f t="shared" si="15"/>
        <v>21.4</v>
      </c>
      <c r="H165" s="485"/>
      <c r="I165" s="488"/>
      <c r="J165" s="169"/>
      <c r="K165" s="478"/>
      <c r="L165" s="481"/>
    </row>
    <row r="166" spans="1:14" ht="24" customHeight="1" x14ac:dyDescent="0.25">
      <c r="A166" s="35">
        <v>7</v>
      </c>
      <c r="B166" s="39">
        <v>70</v>
      </c>
      <c r="C166" s="103" t="s">
        <v>336</v>
      </c>
      <c r="D166" s="221">
        <v>39884</v>
      </c>
      <c r="E166" s="293">
        <v>32.6</v>
      </c>
      <c r="F166" s="317">
        <v>25</v>
      </c>
      <c r="G166" s="293">
        <f t="shared" si="15"/>
        <v>32.6</v>
      </c>
      <c r="H166" s="485"/>
      <c r="I166" s="488"/>
      <c r="J166" s="169"/>
      <c r="K166" s="478"/>
      <c r="L166" s="481"/>
    </row>
    <row r="167" spans="1:14" ht="25.5" customHeight="1" thickBot="1" x14ac:dyDescent="0.3">
      <c r="A167" s="38">
        <v>8</v>
      </c>
      <c r="B167" s="346">
        <v>121</v>
      </c>
      <c r="C167" s="351" t="s">
        <v>337</v>
      </c>
      <c r="D167" s="330">
        <v>40294</v>
      </c>
      <c r="E167" s="264">
        <v>37</v>
      </c>
      <c r="F167" s="322">
        <v>34</v>
      </c>
      <c r="G167" s="264">
        <f t="shared" si="15"/>
        <v>37</v>
      </c>
      <c r="H167" s="486"/>
      <c r="I167" s="489"/>
      <c r="J167" s="266"/>
      <c r="K167" s="479"/>
      <c r="L167" s="482"/>
    </row>
    <row r="168" spans="1:14" ht="21.75" customHeight="1" thickBot="1" x14ac:dyDescent="0.3">
      <c r="A168" s="188"/>
      <c r="B168" s="312" t="s">
        <v>140</v>
      </c>
      <c r="C168" s="163" t="s">
        <v>103</v>
      </c>
      <c r="D168" s="99"/>
      <c r="E168" s="40"/>
      <c r="F168" s="318"/>
      <c r="G168" s="40"/>
      <c r="H168" s="40"/>
      <c r="I168" s="318"/>
      <c r="J168" s="86"/>
      <c r="K168" s="145"/>
      <c r="L168" s="174"/>
    </row>
    <row r="169" spans="1:14" ht="27.75" customHeight="1" x14ac:dyDescent="0.25">
      <c r="A169" s="45">
        <v>1</v>
      </c>
      <c r="B169" s="279">
        <v>424</v>
      </c>
      <c r="C169" s="285" t="s">
        <v>205</v>
      </c>
      <c r="D169" s="332">
        <v>39313</v>
      </c>
      <c r="E169" s="257">
        <v>39.799999999999997</v>
      </c>
      <c r="F169" s="321">
        <v>39</v>
      </c>
      <c r="G169" s="257">
        <f>E169</f>
        <v>39.799999999999997</v>
      </c>
      <c r="H169" s="484"/>
      <c r="I169" s="487">
        <f>SUM(F169:F176)</f>
        <v>163</v>
      </c>
      <c r="J169" s="259"/>
      <c r="K169" s="477">
        <v>5.185185185185185E-3</v>
      </c>
      <c r="L169" s="480">
        <v>17</v>
      </c>
    </row>
    <row r="170" spans="1:14" ht="27" customHeight="1" x14ac:dyDescent="0.25">
      <c r="A170" s="35">
        <v>2</v>
      </c>
      <c r="B170" s="166">
        <v>354</v>
      </c>
      <c r="C170" s="175" t="s">
        <v>462</v>
      </c>
      <c r="D170" s="177">
        <v>38988</v>
      </c>
      <c r="E170" s="293">
        <v>22.6</v>
      </c>
      <c r="F170" s="317"/>
      <c r="G170" s="293">
        <f t="shared" ref="G170:G176" si="16">E170</f>
        <v>22.6</v>
      </c>
      <c r="H170" s="485"/>
      <c r="I170" s="488"/>
      <c r="J170" s="169"/>
      <c r="K170" s="478"/>
      <c r="L170" s="481"/>
    </row>
    <row r="171" spans="1:14" ht="30" customHeight="1" x14ac:dyDescent="0.25">
      <c r="A171" s="35">
        <v>3</v>
      </c>
      <c r="B171" s="166">
        <v>359</v>
      </c>
      <c r="C171" s="175" t="s">
        <v>209</v>
      </c>
      <c r="D171" s="177">
        <v>39989</v>
      </c>
      <c r="E171" s="293">
        <v>35.5</v>
      </c>
      <c r="F171" s="317">
        <v>31</v>
      </c>
      <c r="G171" s="293">
        <f t="shared" si="16"/>
        <v>35.5</v>
      </c>
      <c r="H171" s="485"/>
      <c r="I171" s="488"/>
      <c r="J171" s="169"/>
      <c r="K171" s="478"/>
      <c r="L171" s="481"/>
    </row>
    <row r="172" spans="1:14" ht="25.5" customHeight="1" x14ac:dyDescent="0.25">
      <c r="A172" s="35">
        <v>4</v>
      </c>
      <c r="B172" s="166">
        <v>350</v>
      </c>
      <c r="C172" s="175" t="s">
        <v>463</v>
      </c>
      <c r="D172" s="177">
        <v>40105</v>
      </c>
      <c r="E172" s="293">
        <v>33.799999999999997</v>
      </c>
      <c r="F172" s="317">
        <v>27</v>
      </c>
      <c r="G172" s="293">
        <f t="shared" si="16"/>
        <v>33.799999999999997</v>
      </c>
      <c r="H172" s="485"/>
      <c r="I172" s="488"/>
      <c r="J172" s="169"/>
      <c r="K172" s="478"/>
      <c r="L172" s="481"/>
      <c r="N172" s="372">
        <f>F169+F171+F172+F173+F174+F175+F176</f>
        <v>163</v>
      </c>
    </row>
    <row r="173" spans="1:14" ht="27.75" customHeight="1" x14ac:dyDescent="0.25">
      <c r="A173" s="35">
        <v>5</v>
      </c>
      <c r="B173" s="166">
        <v>343</v>
      </c>
      <c r="C173" s="175" t="s">
        <v>464</v>
      </c>
      <c r="D173" s="177">
        <v>39741</v>
      </c>
      <c r="E173" s="293">
        <v>25.8</v>
      </c>
      <c r="F173" s="317">
        <v>11</v>
      </c>
      <c r="G173" s="293">
        <f t="shared" si="16"/>
        <v>25.8</v>
      </c>
      <c r="H173" s="485"/>
      <c r="I173" s="488"/>
      <c r="J173" s="169"/>
      <c r="K173" s="478"/>
      <c r="L173" s="481"/>
    </row>
    <row r="174" spans="1:14" ht="23.25" customHeight="1" x14ac:dyDescent="0.25">
      <c r="A174" s="35">
        <v>6</v>
      </c>
      <c r="B174" s="166">
        <v>356</v>
      </c>
      <c r="C174" s="175" t="s">
        <v>206</v>
      </c>
      <c r="D174" s="177">
        <v>40337</v>
      </c>
      <c r="E174" s="293">
        <v>30.2</v>
      </c>
      <c r="F174" s="317">
        <v>20</v>
      </c>
      <c r="G174" s="293">
        <f t="shared" si="16"/>
        <v>30.2</v>
      </c>
      <c r="H174" s="485"/>
      <c r="I174" s="488"/>
      <c r="J174" s="169"/>
      <c r="K174" s="478"/>
      <c r="L174" s="481"/>
    </row>
    <row r="175" spans="1:14" ht="27.75" customHeight="1" x14ac:dyDescent="0.25">
      <c r="A175" s="35">
        <v>7</v>
      </c>
      <c r="B175" s="166">
        <v>336</v>
      </c>
      <c r="C175" s="162" t="s">
        <v>207</v>
      </c>
      <c r="D175" s="179">
        <v>40156</v>
      </c>
      <c r="E175" s="293">
        <v>31</v>
      </c>
      <c r="F175" s="317">
        <v>22</v>
      </c>
      <c r="G175" s="293">
        <f t="shared" si="16"/>
        <v>31</v>
      </c>
      <c r="H175" s="485"/>
      <c r="I175" s="488"/>
      <c r="J175" s="169"/>
      <c r="K175" s="478"/>
      <c r="L175" s="481"/>
    </row>
    <row r="176" spans="1:14" ht="24" customHeight="1" thickBot="1" x14ac:dyDescent="0.3">
      <c r="A176" s="38">
        <v>8</v>
      </c>
      <c r="B176" s="334">
        <v>362</v>
      </c>
      <c r="C176" s="370" t="s">
        <v>208</v>
      </c>
      <c r="D176" s="360">
        <v>39926</v>
      </c>
      <c r="E176" s="264">
        <v>26.5</v>
      </c>
      <c r="F176" s="322">
        <v>13</v>
      </c>
      <c r="G176" s="264">
        <f t="shared" si="16"/>
        <v>26.5</v>
      </c>
      <c r="H176" s="486"/>
      <c r="I176" s="489"/>
      <c r="J176" s="266"/>
      <c r="K176" s="479"/>
      <c r="L176" s="482"/>
    </row>
    <row r="177" spans="1:17" ht="21" customHeight="1" thickBot="1" x14ac:dyDescent="0.35">
      <c r="A177" s="170"/>
      <c r="B177" s="312" t="s">
        <v>141</v>
      </c>
      <c r="C177" s="183" t="s">
        <v>104</v>
      </c>
      <c r="D177" s="193"/>
      <c r="E177" s="40"/>
      <c r="F177" s="318"/>
      <c r="G177" s="40"/>
      <c r="H177" s="40"/>
      <c r="I177" s="318"/>
      <c r="J177" s="86"/>
      <c r="K177" s="86"/>
      <c r="L177" s="174"/>
    </row>
    <row r="178" spans="1:17" ht="24" customHeight="1" x14ac:dyDescent="0.25">
      <c r="A178" s="45">
        <v>1</v>
      </c>
      <c r="B178" s="331">
        <v>432</v>
      </c>
      <c r="C178" s="387" t="s">
        <v>214</v>
      </c>
      <c r="D178" s="388">
        <v>39605</v>
      </c>
      <c r="E178" s="257">
        <v>28.1</v>
      </c>
      <c r="F178" s="321">
        <v>16</v>
      </c>
      <c r="G178" s="257">
        <f>E178</f>
        <v>28.1</v>
      </c>
      <c r="H178" s="484"/>
      <c r="I178" s="487">
        <f>SUM(F178:F185)</f>
        <v>200</v>
      </c>
      <c r="J178" s="259"/>
      <c r="K178" s="477">
        <v>4.3749999999999995E-3</v>
      </c>
      <c r="L178" s="480">
        <v>9</v>
      </c>
      <c r="O178" s="192"/>
      <c r="P178" s="472"/>
    </row>
    <row r="179" spans="1:17" ht="23.25" customHeight="1" x14ac:dyDescent="0.25">
      <c r="A179" s="35">
        <v>2</v>
      </c>
      <c r="B179" s="315">
        <v>418</v>
      </c>
      <c r="C179" s="167" t="s">
        <v>210</v>
      </c>
      <c r="D179" s="190">
        <v>39622</v>
      </c>
      <c r="E179" s="293">
        <v>41.87</v>
      </c>
      <c r="F179" s="317">
        <v>43</v>
      </c>
      <c r="G179" s="293">
        <f t="shared" ref="G179:G185" si="17">E179</f>
        <v>41.87</v>
      </c>
      <c r="H179" s="485"/>
      <c r="I179" s="488"/>
      <c r="J179" s="169"/>
      <c r="K179" s="478"/>
      <c r="L179" s="481"/>
      <c r="O179" s="192"/>
      <c r="P179" s="472"/>
      <c r="Q179" s="146"/>
    </row>
    <row r="180" spans="1:17" ht="23.25" customHeight="1" x14ac:dyDescent="0.25">
      <c r="A180" s="35">
        <v>3</v>
      </c>
      <c r="B180" s="315">
        <v>363</v>
      </c>
      <c r="C180" s="167" t="s">
        <v>215</v>
      </c>
      <c r="D180" s="190">
        <v>39580</v>
      </c>
      <c r="E180" s="293">
        <v>41.3</v>
      </c>
      <c r="F180" s="317">
        <v>42</v>
      </c>
      <c r="G180" s="293">
        <f t="shared" si="17"/>
        <v>41.3</v>
      </c>
      <c r="H180" s="485"/>
      <c r="I180" s="488"/>
      <c r="J180" s="169"/>
      <c r="K180" s="478"/>
      <c r="L180" s="481"/>
      <c r="O180" s="473"/>
      <c r="P180" s="192"/>
    </row>
    <row r="181" spans="1:17" ht="24" customHeight="1" x14ac:dyDescent="0.25">
      <c r="A181" s="35">
        <v>4</v>
      </c>
      <c r="B181" s="315">
        <v>357</v>
      </c>
      <c r="C181" s="167" t="s">
        <v>211</v>
      </c>
      <c r="D181" s="190">
        <v>39618</v>
      </c>
      <c r="E181" s="293">
        <v>29.7</v>
      </c>
      <c r="F181" s="317">
        <v>19</v>
      </c>
      <c r="G181" s="293">
        <f t="shared" si="17"/>
        <v>29.7</v>
      </c>
      <c r="H181" s="485"/>
      <c r="I181" s="488"/>
      <c r="J181" s="169"/>
      <c r="K181" s="478"/>
      <c r="L181" s="481"/>
      <c r="O181" s="473"/>
      <c r="P181" s="192"/>
    </row>
    <row r="182" spans="1:17" ht="23.25" customHeight="1" x14ac:dyDescent="0.25">
      <c r="A182" s="35">
        <v>5</v>
      </c>
      <c r="B182" s="315">
        <v>376</v>
      </c>
      <c r="C182" s="167" t="s">
        <v>216</v>
      </c>
      <c r="D182" s="190">
        <v>39964</v>
      </c>
      <c r="E182" s="293">
        <v>27.2</v>
      </c>
      <c r="F182" s="317">
        <v>14</v>
      </c>
      <c r="G182" s="293">
        <f t="shared" si="17"/>
        <v>27.2</v>
      </c>
      <c r="H182" s="485"/>
      <c r="I182" s="488"/>
      <c r="J182" s="169"/>
      <c r="K182" s="478"/>
      <c r="L182" s="481"/>
      <c r="N182" s="97">
        <f>F178+F179+F180+F181+F182+F183+F184</f>
        <v>200</v>
      </c>
      <c r="P182" s="192"/>
    </row>
    <row r="183" spans="1:17" ht="27" customHeight="1" x14ac:dyDescent="0.25">
      <c r="A183" s="35">
        <v>6</v>
      </c>
      <c r="B183" s="315">
        <v>320</v>
      </c>
      <c r="C183" s="103" t="s">
        <v>212</v>
      </c>
      <c r="D183" s="190">
        <v>39935</v>
      </c>
      <c r="E183" s="293">
        <v>37.1</v>
      </c>
      <c r="F183" s="317">
        <v>34</v>
      </c>
      <c r="G183" s="293">
        <f t="shared" si="17"/>
        <v>37.1</v>
      </c>
      <c r="H183" s="485"/>
      <c r="I183" s="488"/>
      <c r="J183" s="169"/>
      <c r="K183" s="478"/>
      <c r="L183" s="481"/>
      <c r="O183" s="192"/>
      <c r="P183" s="192"/>
    </row>
    <row r="184" spans="1:17" ht="22.5" customHeight="1" x14ac:dyDescent="0.25">
      <c r="A184" s="35">
        <v>7</v>
      </c>
      <c r="B184" s="315">
        <v>107</v>
      </c>
      <c r="C184" s="167" t="s">
        <v>217</v>
      </c>
      <c r="D184" s="190">
        <v>40025</v>
      </c>
      <c r="E184" s="293">
        <v>36.299999999999997</v>
      </c>
      <c r="F184" s="317">
        <v>32</v>
      </c>
      <c r="G184" s="293">
        <f t="shared" si="17"/>
        <v>36.299999999999997</v>
      </c>
      <c r="H184" s="485"/>
      <c r="I184" s="488"/>
      <c r="J184" s="169"/>
      <c r="K184" s="478"/>
      <c r="L184" s="481"/>
      <c r="O184" s="473"/>
      <c r="P184" s="192"/>
    </row>
    <row r="185" spans="1:17" ht="24" customHeight="1" thickBot="1" x14ac:dyDescent="0.3">
      <c r="A185" s="38">
        <v>8</v>
      </c>
      <c r="B185" s="358">
        <v>291</v>
      </c>
      <c r="C185" s="389" t="s">
        <v>213</v>
      </c>
      <c r="D185" s="390">
        <v>40255</v>
      </c>
      <c r="E185" s="264">
        <v>26.3</v>
      </c>
      <c r="F185" s="322"/>
      <c r="G185" s="264">
        <f t="shared" si="17"/>
        <v>26.3</v>
      </c>
      <c r="H185" s="486"/>
      <c r="I185" s="489"/>
      <c r="J185" s="266"/>
      <c r="K185" s="479"/>
      <c r="L185" s="482"/>
      <c r="O185" s="473"/>
      <c r="P185" s="192"/>
    </row>
    <row r="186" spans="1:17" ht="19.5" customHeight="1" thickBot="1" x14ac:dyDescent="0.3">
      <c r="A186" s="170"/>
      <c r="B186" s="312" t="s">
        <v>142</v>
      </c>
      <c r="C186" s="163" t="s">
        <v>105</v>
      </c>
      <c r="D186" s="171"/>
      <c r="E186" s="40"/>
      <c r="F186" s="318"/>
      <c r="G186" s="40"/>
      <c r="H186" s="40"/>
      <c r="I186" s="318"/>
      <c r="J186" s="86"/>
      <c r="K186" s="86"/>
      <c r="L186" s="174"/>
      <c r="O186" s="148"/>
    </row>
    <row r="187" spans="1:17" ht="29.1" customHeight="1" x14ac:dyDescent="0.25">
      <c r="A187" s="45">
        <v>1</v>
      </c>
      <c r="B187" s="279">
        <v>412</v>
      </c>
      <c r="C187" s="350" t="s">
        <v>378</v>
      </c>
      <c r="D187" s="391">
        <v>39272</v>
      </c>
      <c r="E187" s="257">
        <v>27.8</v>
      </c>
      <c r="F187" s="321">
        <v>15</v>
      </c>
      <c r="G187" s="257">
        <f>E187</f>
        <v>27.8</v>
      </c>
      <c r="H187" s="484"/>
      <c r="I187" s="487">
        <f>SUM(F187:F193)</f>
        <v>202</v>
      </c>
      <c r="J187" s="259"/>
      <c r="K187" s="477">
        <v>3.5879629629629629E-3</v>
      </c>
      <c r="L187" s="480">
        <v>7</v>
      </c>
      <c r="O187" s="148"/>
    </row>
    <row r="188" spans="1:17" ht="23.25" customHeight="1" x14ac:dyDescent="0.25">
      <c r="A188" s="35">
        <v>2</v>
      </c>
      <c r="B188" s="166">
        <v>431</v>
      </c>
      <c r="C188" s="392" t="s">
        <v>379</v>
      </c>
      <c r="D188" s="239">
        <v>39616</v>
      </c>
      <c r="E188" s="293">
        <v>42.6</v>
      </c>
      <c r="F188" s="317">
        <v>45</v>
      </c>
      <c r="G188" s="293">
        <f t="shared" ref="G188:G194" si="18">E188</f>
        <v>42.6</v>
      </c>
      <c r="H188" s="485"/>
      <c r="I188" s="488"/>
      <c r="J188" s="169"/>
      <c r="K188" s="478"/>
      <c r="L188" s="481"/>
      <c r="O188" s="148"/>
    </row>
    <row r="189" spans="1:17" ht="29.4" customHeight="1" x14ac:dyDescent="0.25">
      <c r="A189" s="35">
        <v>3</v>
      </c>
      <c r="B189" s="166">
        <v>329</v>
      </c>
      <c r="C189" s="175" t="s">
        <v>380</v>
      </c>
      <c r="D189" s="239">
        <v>39758</v>
      </c>
      <c r="E189" s="293">
        <v>44.8</v>
      </c>
      <c r="F189" s="317">
        <v>49</v>
      </c>
      <c r="G189" s="293">
        <f t="shared" si="18"/>
        <v>44.8</v>
      </c>
      <c r="H189" s="485"/>
      <c r="I189" s="488"/>
      <c r="J189" s="169"/>
      <c r="K189" s="478"/>
      <c r="L189" s="481"/>
      <c r="O189" s="148"/>
    </row>
    <row r="190" spans="1:17" ht="26.25" customHeight="1" x14ac:dyDescent="0.25">
      <c r="A190" s="35">
        <v>4</v>
      </c>
      <c r="B190" s="166">
        <v>367</v>
      </c>
      <c r="C190" s="175" t="s">
        <v>381</v>
      </c>
      <c r="D190" s="239">
        <v>39525</v>
      </c>
      <c r="E190" s="293">
        <v>39</v>
      </c>
      <c r="F190" s="317">
        <v>38</v>
      </c>
      <c r="G190" s="293">
        <f t="shared" si="18"/>
        <v>39</v>
      </c>
      <c r="H190" s="485"/>
      <c r="I190" s="488"/>
      <c r="J190" s="169"/>
      <c r="K190" s="478"/>
      <c r="L190" s="481"/>
      <c r="N190" s="97"/>
      <c r="O190" s="148"/>
    </row>
    <row r="191" spans="1:17" ht="29.1" customHeight="1" x14ac:dyDescent="0.25">
      <c r="A191" s="35">
        <v>5</v>
      </c>
      <c r="B191" s="166">
        <v>443</v>
      </c>
      <c r="C191" s="175" t="s">
        <v>382</v>
      </c>
      <c r="D191" s="239">
        <v>39589</v>
      </c>
      <c r="E191" s="293">
        <v>29.8</v>
      </c>
      <c r="F191" s="317">
        <v>19</v>
      </c>
      <c r="G191" s="293">
        <f t="shared" si="18"/>
        <v>29.8</v>
      </c>
      <c r="H191" s="485"/>
      <c r="I191" s="488"/>
      <c r="J191" s="169"/>
      <c r="K191" s="478"/>
      <c r="L191" s="481"/>
      <c r="N191" s="97">
        <f>F187+F188+F189+F190+F191+F192+F193</f>
        <v>202</v>
      </c>
      <c r="O191" s="148"/>
    </row>
    <row r="192" spans="1:17" ht="29.1" customHeight="1" x14ac:dyDescent="0.25">
      <c r="A192" s="35">
        <v>6</v>
      </c>
      <c r="B192" s="166">
        <v>251</v>
      </c>
      <c r="C192" s="175" t="s">
        <v>383</v>
      </c>
      <c r="D192" s="239">
        <v>39792</v>
      </c>
      <c r="E192" s="293">
        <v>28.8</v>
      </c>
      <c r="F192" s="317">
        <v>17</v>
      </c>
      <c r="G192" s="293">
        <f t="shared" si="18"/>
        <v>28.8</v>
      </c>
      <c r="H192" s="485"/>
      <c r="I192" s="488"/>
      <c r="J192" s="169"/>
      <c r="K192" s="478"/>
      <c r="L192" s="481"/>
      <c r="O192" s="148"/>
    </row>
    <row r="193" spans="1:15" ht="29.1" customHeight="1" x14ac:dyDescent="0.25">
      <c r="A193" s="35">
        <v>7</v>
      </c>
      <c r="B193" s="166">
        <v>427</v>
      </c>
      <c r="C193" s="103" t="s">
        <v>384</v>
      </c>
      <c r="D193" s="239">
        <v>39735</v>
      </c>
      <c r="E193" s="293">
        <v>29.8</v>
      </c>
      <c r="F193" s="317">
        <v>19</v>
      </c>
      <c r="G193" s="293">
        <f t="shared" si="18"/>
        <v>29.8</v>
      </c>
      <c r="H193" s="485"/>
      <c r="I193" s="488"/>
      <c r="J193" s="169"/>
      <c r="K193" s="478"/>
      <c r="L193" s="481"/>
      <c r="O193" s="148"/>
    </row>
    <row r="194" spans="1:15" ht="29.1" customHeight="1" thickBot="1" x14ac:dyDescent="0.3">
      <c r="A194" s="38">
        <v>8</v>
      </c>
      <c r="B194" s="334">
        <v>292</v>
      </c>
      <c r="C194" s="329" t="s">
        <v>385</v>
      </c>
      <c r="D194" s="393">
        <v>39968</v>
      </c>
      <c r="E194" s="264">
        <v>20.7</v>
      </c>
      <c r="F194" s="322"/>
      <c r="G194" s="264">
        <f t="shared" si="18"/>
        <v>20.7</v>
      </c>
      <c r="H194" s="486"/>
      <c r="I194" s="489"/>
      <c r="J194" s="266"/>
      <c r="K194" s="479"/>
      <c r="L194" s="482"/>
      <c r="O194" s="148"/>
    </row>
    <row r="195" spans="1:15" ht="24.75" customHeight="1" thickBot="1" x14ac:dyDescent="0.3">
      <c r="A195" s="240"/>
      <c r="B195" s="394" t="s">
        <v>143</v>
      </c>
      <c r="C195" s="198" t="s">
        <v>115</v>
      </c>
      <c r="D195" s="242"/>
      <c r="E195" s="243"/>
      <c r="F195" s="320"/>
      <c r="G195" s="243"/>
      <c r="H195" s="243"/>
      <c r="I195" s="320"/>
      <c r="J195" s="244"/>
      <c r="K195" s="245"/>
      <c r="L195" s="229"/>
    </row>
    <row r="196" spans="1:15" ht="27.75" customHeight="1" x14ac:dyDescent="0.25">
      <c r="A196" s="45">
        <v>1</v>
      </c>
      <c r="B196" s="255">
        <v>28</v>
      </c>
      <c r="C196" s="396" t="s">
        <v>394</v>
      </c>
      <c r="D196" s="325">
        <v>39525</v>
      </c>
      <c r="E196" s="257">
        <v>41.8</v>
      </c>
      <c r="F196" s="321">
        <v>43</v>
      </c>
      <c r="G196" s="257">
        <f>E196</f>
        <v>41.8</v>
      </c>
      <c r="H196" s="484"/>
      <c r="I196" s="487">
        <f>SUM(F196:F203)</f>
        <v>234</v>
      </c>
      <c r="J196" s="259"/>
      <c r="K196" s="260"/>
      <c r="L196" s="480">
        <v>4</v>
      </c>
    </row>
    <row r="197" spans="1:15" ht="26.25" customHeight="1" x14ac:dyDescent="0.25">
      <c r="A197" s="35">
        <v>2</v>
      </c>
      <c r="B197" s="39">
        <v>150</v>
      </c>
      <c r="C197" s="395" t="s">
        <v>395</v>
      </c>
      <c r="D197" s="221">
        <v>39699</v>
      </c>
      <c r="E197" s="293">
        <v>30.9</v>
      </c>
      <c r="F197" s="317"/>
      <c r="G197" s="293">
        <f t="shared" ref="G197:G203" si="19">E197</f>
        <v>30.9</v>
      </c>
      <c r="H197" s="485"/>
      <c r="I197" s="488"/>
      <c r="J197" s="169"/>
      <c r="K197" s="292"/>
      <c r="L197" s="481"/>
    </row>
    <row r="198" spans="1:15" ht="27" customHeight="1" x14ac:dyDescent="0.25">
      <c r="A198" s="35">
        <v>3</v>
      </c>
      <c r="B198" s="39">
        <v>32</v>
      </c>
      <c r="C198" s="162" t="s">
        <v>396</v>
      </c>
      <c r="D198" s="221">
        <v>40066</v>
      </c>
      <c r="E198" s="293">
        <v>33.4</v>
      </c>
      <c r="F198" s="317">
        <v>26</v>
      </c>
      <c r="G198" s="293">
        <f t="shared" si="19"/>
        <v>33.4</v>
      </c>
      <c r="H198" s="485"/>
      <c r="I198" s="488"/>
      <c r="J198" s="169"/>
      <c r="K198" s="292"/>
      <c r="L198" s="481"/>
    </row>
    <row r="199" spans="1:15" ht="27" customHeight="1" x14ac:dyDescent="0.25">
      <c r="A199" s="35">
        <v>4</v>
      </c>
      <c r="B199" s="39">
        <v>18</v>
      </c>
      <c r="C199" s="395" t="s">
        <v>397</v>
      </c>
      <c r="D199" s="221">
        <v>39900</v>
      </c>
      <c r="E199" s="293">
        <v>39.799999999999997</v>
      </c>
      <c r="F199" s="317">
        <v>39</v>
      </c>
      <c r="G199" s="293">
        <f t="shared" si="19"/>
        <v>39.799999999999997</v>
      </c>
      <c r="H199" s="485"/>
      <c r="I199" s="488"/>
      <c r="J199" s="169"/>
      <c r="K199" s="292"/>
      <c r="L199" s="481"/>
      <c r="N199" s="97">
        <f>F196+F198+F199+F200+F201+F202+F203</f>
        <v>234</v>
      </c>
    </row>
    <row r="200" spans="1:15" ht="25.5" customHeight="1" x14ac:dyDescent="0.25">
      <c r="A200" s="35">
        <v>5</v>
      </c>
      <c r="B200" s="39">
        <v>21</v>
      </c>
      <c r="C200" s="395" t="s">
        <v>398</v>
      </c>
      <c r="D200" s="221">
        <v>39773</v>
      </c>
      <c r="E200" s="293">
        <v>35.6</v>
      </c>
      <c r="F200" s="317">
        <v>31</v>
      </c>
      <c r="G200" s="293">
        <f t="shared" si="19"/>
        <v>35.6</v>
      </c>
      <c r="H200" s="485"/>
      <c r="I200" s="488"/>
      <c r="J200" s="169"/>
      <c r="K200" s="292"/>
      <c r="L200" s="481"/>
    </row>
    <row r="201" spans="1:15" ht="25.5" customHeight="1" x14ac:dyDescent="0.25">
      <c r="A201" s="35">
        <v>6</v>
      </c>
      <c r="B201" s="39">
        <v>102</v>
      </c>
      <c r="C201" s="395" t="s">
        <v>399</v>
      </c>
      <c r="D201" s="221">
        <v>40028</v>
      </c>
      <c r="E201" s="293">
        <v>35.6</v>
      </c>
      <c r="F201" s="317">
        <v>31</v>
      </c>
      <c r="G201" s="293">
        <f t="shared" si="19"/>
        <v>35.6</v>
      </c>
      <c r="H201" s="485"/>
      <c r="I201" s="488"/>
      <c r="J201" s="169"/>
      <c r="K201" s="292"/>
      <c r="L201" s="481"/>
    </row>
    <row r="202" spans="1:15" ht="27" customHeight="1" x14ac:dyDescent="0.25">
      <c r="A202" s="35">
        <v>7</v>
      </c>
      <c r="B202" s="39">
        <v>174</v>
      </c>
      <c r="C202" s="395" t="s">
        <v>400</v>
      </c>
      <c r="D202" s="221">
        <v>39960</v>
      </c>
      <c r="E202" s="293">
        <v>32.799999999999997</v>
      </c>
      <c r="F202" s="317">
        <v>25</v>
      </c>
      <c r="G202" s="293">
        <f t="shared" si="19"/>
        <v>32.799999999999997</v>
      </c>
      <c r="H202" s="485"/>
      <c r="I202" s="488"/>
      <c r="J202" s="169"/>
      <c r="K202" s="292"/>
      <c r="L202" s="481"/>
    </row>
    <row r="203" spans="1:15" ht="24.75" customHeight="1" thickBot="1" x14ac:dyDescent="0.3">
      <c r="A203" s="38">
        <v>8</v>
      </c>
      <c r="B203" s="346">
        <v>111</v>
      </c>
      <c r="C203" s="397" t="s">
        <v>401</v>
      </c>
      <c r="D203" s="330">
        <v>39296</v>
      </c>
      <c r="E203" s="264">
        <v>39.799999999999997</v>
      </c>
      <c r="F203" s="322">
        <v>39</v>
      </c>
      <c r="G203" s="264">
        <f t="shared" si="19"/>
        <v>39.799999999999997</v>
      </c>
      <c r="H203" s="486"/>
      <c r="I203" s="489"/>
      <c r="J203" s="266"/>
      <c r="K203" s="267"/>
      <c r="L203" s="482"/>
    </row>
    <row r="204" spans="1:15" ht="26.25" customHeight="1" thickBot="1" x14ac:dyDescent="0.3">
      <c r="A204" s="188"/>
      <c r="B204" s="312" t="s">
        <v>153</v>
      </c>
      <c r="C204" s="198" t="s">
        <v>474</v>
      </c>
      <c r="D204" s="99"/>
      <c r="E204" s="40"/>
      <c r="F204" s="318"/>
      <c r="G204" s="40"/>
      <c r="H204" s="40"/>
      <c r="I204" s="318"/>
      <c r="J204" s="86"/>
      <c r="K204" s="145"/>
      <c r="L204" s="174"/>
    </row>
    <row r="205" spans="1:15" ht="27" customHeight="1" x14ac:dyDescent="0.25">
      <c r="A205" s="45">
        <v>1</v>
      </c>
      <c r="B205" s="279">
        <v>78</v>
      </c>
      <c r="C205" s="387" t="s">
        <v>404</v>
      </c>
      <c r="D205" s="325">
        <v>40229</v>
      </c>
      <c r="E205" s="257">
        <v>25</v>
      </c>
      <c r="F205" s="321">
        <v>10</v>
      </c>
      <c r="G205" s="257">
        <f>E205</f>
        <v>25</v>
      </c>
      <c r="H205" s="484"/>
      <c r="I205" s="487">
        <f>SUM(F205:F212)</f>
        <v>149</v>
      </c>
      <c r="J205" s="259"/>
      <c r="K205" s="477">
        <v>5.3009259259259251E-3</v>
      </c>
      <c r="L205" s="480">
        <v>24</v>
      </c>
    </row>
    <row r="206" spans="1:15" ht="27" customHeight="1" x14ac:dyDescent="0.25">
      <c r="A206" s="35">
        <v>2</v>
      </c>
      <c r="B206" s="166">
        <v>305</v>
      </c>
      <c r="C206" s="167" t="s">
        <v>405</v>
      </c>
      <c r="D206" s="221">
        <v>40066</v>
      </c>
      <c r="E206" s="293">
        <v>29.5</v>
      </c>
      <c r="F206" s="317">
        <v>19</v>
      </c>
      <c r="G206" s="293">
        <f t="shared" ref="G206:G212" si="20">E206</f>
        <v>29.5</v>
      </c>
      <c r="H206" s="485"/>
      <c r="I206" s="488"/>
      <c r="J206" s="169"/>
      <c r="K206" s="478"/>
      <c r="L206" s="481"/>
    </row>
    <row r="207" spans="1:15" ht="23.25" customHeight="1" x14ac:dyDescent="0.25">
      <c r="A207" s="35">
        <v>3</v>
      </c>
      <c r="B207" s="166">
        <v>31</v>
      </c>
      <c r="C207" s="167" t="s">
        <v>406</v>
      </c>
      <c r="D207" s="221">
        <v>39532</v>
      </c>
      <c r="E207" s="293">
        <v>36.799999999999997</v>
      </c>
      <c r="F207" s="317">
        <v>33</v>
      </c>
      <c r="G207" s="293">
        <f t="shared" si="20"/>
        <v>36.799999999999997</v>
      </c>
      <c r="H207" s="485"/>
      <c r="I207" s="488"/>
      <c r="J207" s="169"/>
      <c r="K207" s="478"/>
      <c r="L207" s="481"/>
    </row>
    <row r="208" spans="1:15" ht="25.5" customHeight="1" x14ac:dyDescent="0.25">
      <c r="A208" s="35">
        <v>4</v>
      </c>
      <c r="B208" s="166">
        <v>5</v>
      </c>
      <c r="C208" s="167" t="s">
        <v>407</v>
      </c>
      <c r="D208" s="221">
        <v>39715</v>
      </c>
      <c r="E208" s="293">
        <v>35</v>
      </c>
      <c r="F208" s="317">
        <v>30</v>
      </c>
      <c r="G208" s="293">
        <f t="shared" si="20"/>
        <v>35</v>
      </c>
      <c r="H208" s="485"/>
      <c r="I208" s="488"/>
      <c r="J208" s="169"/>
      <c r="K208" s="478"/>
      <c r="L208" s="481"/>
      <c r="N208" s="372">
        <f>F205+F206+F207+F208+F209+F210+F212</f>
        <v>149</v>
      </c>
    </row>
    <row r="209" spans="1:14" ht="23.25" customHeight="1" x14ac:dyDescent="0.25">
      <c r="A209" s="35">
        <v>5</v>
      </c>
      <c r="B209" s="166">
        <v>15</v>
      </c>
      <c r="C209" s="167" t="s">
        <v>408</v>
      </c>
      <c r="D209" s="221">
        <v>39392</v>
      </c>
      <c r="E209" s="293">
        <v>38</v>
      </c>
      <c r="F209" s="317">
        <v>36</v>
      </c>
      <c r="G209" s="293">
        <f t="shared" si="20"/>
        <v>38</v>
      </c>
      <c r="H209" s="485"/>
      <c r="I209" s="488"/>
      <c r="J209" s="169"/>
      <c r="K209" s="478"/>
      <c r="L209" s="481"/>
    </row>
    <row r="210" spans="1:14" ht="27" customHeight="1" x14ac:dyDescent="0.25">
      <c r="A210" s="35">
        <v>6</v>
      </c>
      <c r="B210" s="166">
        <v>437</v>
      </c>
      <c r="C210" s="167" t="s">
        <v>409</v>
      </c>
      <c r="D210" s="221">
        <v>39822</v>
      </c>
      <c r="E210" s="293">
        <v>20.8</v>
      </c>
      <c r="F210" s="317">
        <v>1</v>
      </c>
      <c r="G210" s="293">
        <f t="shared" si="20"/>
        <v>20.8</v>
      </c>
      <c r="H210" s="485"/>
      <c r="I210" s="488"/>
      <c r="J210" s="169"/>
      <c r="K210" s="478"/>
      <c r="L210" s="481"/>
    </row>
    <row r="211" spans="1:14" ht="27" customHeight="1" x14ac:dyDescent="0.25">
      <c r="A211" s="35">
        <v>7</v>
      </c>
      <c r="B211" s="166">
        <v>436</v>
      </c>
      <c r="C211" s="167" t="s">
        <v>410</v>
      </c>
      <c r="D211" s="221">
        <v>40161</v>
      </c>
      <c r="E211" s="293">
        <v>20.3</v>
      </c>
      <c r="F211" s="317"/>
      <c r="G211" s="293">
        <f t="shared" si="20"/>
        <v>20.3</v>
      </c>
      <c r="H211" s="485"/>
      <c r="I211" s="488"/>
      <c r="J211" s="169"/>
      <c r="K211" s="478"/>
      <c r="L211" s="481"/>
    </row>
    <row r="212" spans="1:14" ht="27" customHeight="1" thickBot="1" x14ac:dyDescent="0.3">
      <c r="A212" s="38">
        <v>8</v>
      </c>
      <c r="B212" s="334">
        <v>417</v>
      </c>
      <c r="C212" s="389" t="s">
        <v>411</v>
      </c>
      <c r="D212" s="330">
        <v>40201</v>
      </c>
      <c r="E212" s="264">
        <v>30.2</v>
      </c>
      <c r="F212" s="322">
        <v>20</v>
      </c>
      <c r="G212" s="264">
        <f t="shared" si="20"/>
        <v>30.2</v>
      </c>
      <c r="H212" s="486"/>
      <c r="I212" s="489"/>
      <c r="J212" s="266"/>
      <c r="K212" s="479"/>
      <c r="L212" s="482"/>
    </row>
    <row r="213" spans="1:14" ht="32.25" customHeight="1" thickBot="1" x14ac:dyDescent="0.3">
      <c r="A213" s="188"/>
      <c r="B213" s="312" t="s">
        <v>144</v>
      </c>
      <c r="C213" s="203" t="s">
        <v>119</v>
      </c>
      <c r="D213" s="223"/>
      <c r="E213" s="40"/>
      <c r="F213" s="318"/>
      <c r="G213" s="40"/>
      <c r="H213" s="40"/>
      <c r="I213" s="318"/>
      <c r="J213" s="86"/>
      <c r="K213" s="145"/>
      <c r="L213" s="174"/>
      <c r="M213" s="158" t="s">
        <v>157</v>
      </c>
    </row>
    <row r="214" spans="1:14" ht="27" customHeight="1" x14ac:dyDescent="0.25">
      <c r="A214" s="45">
        <v>1</v>
      </c>
      <c r="B214" s="279">
        <v>373</v>
      </c>
      <c r="C214" s="256" t="s">
        <v>309</v>
      </c>
      <c r="D214" s="398">
        <v>39430</v>
      </c>
      <c r="E214" s="333">
        <v>28.7</v>
      </c>
      <c r="F214" s="321">
        <v>17</v>
      </c>
      <c r="G214" s="257">
        <f>E214</f>
        <v>28.7</v>
      </c>
      <c r="H214" s="484"/>
      <c r="I214" s="487">
        <f>SUM(F214:F220)</f>
        <v>149</v>
      </c>
      <c r="J214" s="259"/>
      <c r="K214" s="477"/>
      <c r="L214" s="480">
        <v>23</v>
      </c>
    </row>
    <row r="215" spans="1:14" ht="27" customHeight="1" x14ac:dyDescent="0.25">
      <c r="A215" s="35">
        <v>2</v>
      </c>
      <c r="B215" s="166">
        <v>319</v>
      </c>
      <c r="C215" s="109" t="s">
        <v>310</v>
      </c>
      <c r="D215" s="224">
        <v>39428</v>
      </c>
      <c r="E215" s="168">
        <v>22.9</v>
      </c>
      <c r="F215" s="317">
        <v>5</v>
      </c>
      <c r="G215" s="293">
        <f t="shared" ref="G215:G221" si="21">E215</f>
        <v>22.9</v>
      </c>
      <c r="H215" s="485"/>
      <c r="I215" s="488"/>
      <c r="J215" s="169"/>
      <c r="K215" s="478"/>
      <c r="L215" s="481"/>
    </row>
    <row r="216" spans="1:14" ht="27" customHeight="1" x14ac:dyDescent="0.25">
      <c r="A216" s="35">
        <v>3</v>
      </c>
      <c r="B216" s="166">
        <v>276</v>
      </c>
      <c r="C216" s="109" t="s">
        <v>311</v>
      </c>
      <c r="D216" s="224">
        <v>39355</v>
      </c>
      <c r="E216" s="168">
        <v>30.5</v>
      </c>
      <c r="F216" s="317">
        <v>21</v>
      </c>
      <c r="G216" s="293">
        <f t="shared" si="21"/>
        <v>30.5</v>
      </c>
      <c r="H216" s="485"/>
      <c r="I216" s="488"/>
      <c r="J216" s="169"/>
      <c r="K216" s="478"/>
      <c r="L216" s="481"/>
    </row>
    <row r="217" spans="1:14" ht="27" customHeight="1" x14ac:dyDescent="0.25">
      <c r="A217" s="35">
        <v>4</v>
      </c>
      <c r="B217" s="166">
        <v>266</v>
      </c>
      <c r="C217" s="109" t="s">
        <v>312</v>
      </c>
      <c r="D217" s="224">
        <v>39747</v>
      </c>
      <c r="E217" s="168">
        <v>27.6</v>
      </c>
      <c r="F217" s="317">
        <v>15</v>
      </c>
      <c r="G217" s="293">
        <f t="shared" si="21"/>
        <v>27.6</v>
      </c>
      <c r="H217" s="485"/>
      <c r="I217" s="488"/>
      <c r="J217" s="169"/>
      <c r="K217" s="478"/>
      <c r="L217" s="481"/>
      <c r="N217" s="372">
        <f>F214+F215+F216+F217+F218+F219+F220</f>
        <v>149</v>
      </c>
    </row>
    <row r="218" spans="1:14" ht="27" customHeight="1" x14ac:dyDescent="0.25">
      <c r="A218" s="35">
        <v>5</v>
      </c>
      <c r="B218" s="166">
        <v>303</v>
      </c>
      <c r="C218" s="109" t="s">
        <v>313</v>
      </c>
      <c r="D218" s="224">
        <v>39426</v>
      </c>
      <c r="E218" s="168">
        <v>30.6</v>
      </c>
      <c r="F218" s="317">
        <v>21</v>
      </c>
      <c r="G218" s="293">
        <f t="shared" si="21"/>
        <v>30.6</v>
      </c>
      <c r="H218" s="485"/>
      <c r="I218" s="488"/>
      <c r="J218" s="169"/>
      <c r="K218" s="478"/>
      <c r="L218" s="481"/>
    </row>
    <row r="219" spans="1:14" ht="27" customHeight="1" x14ac:dyDescent="0.25">
      <c r="A219" s="35">
        <v>6</v>
      </c>
      <c r="B219" s="166">
        <v>453</v>
      </c>
      <c r="C219" s="109" t="s">
        <v>314</v>
      </c>
      <c r="D219" s="224">
        <v>39317</v>
      </c>
      <c r="E219" s="168">
        <v>34.4</v>
      </c>
      <c r="F219" s="317">
        <v>28</v>
      </c>
      <c r="G219" s="293">
        <f t="shared" si="21"/>
        <v>34.4</v>
      </c>
      <c r="H219" s="485"/>
      <c r="I219" s="488"/>
      <c r="J219" s="169"/>
      <c r="K219" s="478"/>
      <c r="L219" s="481"/>
    </row>
    <row r="220" spans="1:14" ht="27" customHeight="1" x14ac:dyDescent="0.25">
      <c r="A220" s="35">
        <v>7</v>
      </c>
      <c r="B220" s="166">
        <v>268</v>
      </c>
      <c r="C220" s="109" t="s">
        <v>315</v>
      </c>
      <c r="D220" s="224">
        <v>39471</v>
      </c>
      <c r="E220" s="168">
        <v>41.1</v>
      </c>
      <c r="F220" s="317">
        <v>42</v>
      </c>
      <c r="G220" s="293">
        <f t="shared" si="21"/>
        <v>41.1</v>
      </c>
      <c r="H220" s="485"/>
      <c r="I220" s="488"/>
      <c r="J220" s="169"/>
      <c r="K220" s="478"/>
      <c r="L220" s="481"/>
    </row>
    <row r="221" spans="1:14" ht="18.600000000000001" thickBot="1" x14ac:dyDescent="0.3">
      <c r="A221" s="38">
        <v>8</v>
      </c>
      <c r="B221" s="400"/>
      <c r="C221" s="401"/>
      <c r="D221" s="399"/>
      <c r="E221" s="402"/>
      <c r="F221" s="379"/>
      <c r="G221" s="264">
        <f t="shared" si="21"/>
        <v>0</v>
      </c>
      <c r="H221" s="486"/>
      <c r="I221" s="489"/>
      <c r="J221" s="266"/>
      <c r="K221" s="479"/>
      <c r="L221" s="482"/>
      <c r="M221" s="158"/>
    </row>
    <row r="222" spans="1:14" ht="24.75" customHeight="1" thickBot="1" x14ac:dyDescent="0.3">
      <c r="A222" s="170"/>
      <c r="B222" s="312" t="s">
        <v>145</v>
      </c>
      <c r="C222" s="384" t="s">
        <v>107</v>
      </c>
      <c r="D222" s="171"/>
      <c r="E222" s="40"/>
      <c r="F222" s="318"/>
      <c r="G222" s="40"/>
      <c r="H222" s="40"/>
      <c r="I222" s="318"/>
      <c r="J222" s="86"/>
      <c r="K222" s="86"/>
      <c r="L222" s="174"/>
    </row>
    <row r="223" spans="1:14" ht="27" customHeight="1" x14ac:dyDescent="0.25">
      <c r="A223" s="45">
        <v>1</v>
      </c>
      <c r="B223" s="279">
        <v>103</v>
      </c>
      <c r="C223" s="396" t="s">
        <v>234</v>
      </c>
      <c r="D223" s="403">
        <v>39948</v>
      </c>
      <c r="E223" s="333">
        <v>32.200000000000003</v>
      </c>
      <c r="F223" s="321">
        <v>24</v>
      </c>
      <c r="G223" s="257">
        <f>E223</f>
        <v>32.200000000000003</v>
      </c>
      <c r="H223" s="484"/>
      <c r="I223" s="487">
        <f>SUM(F223:F229)</f>
        <v>201</v>
      </c>
      <c r="J223" s="259"/>
      <c r="K223" s="477">
        <v>3.9120370370370368E-3</v>
      </c>
      <c r="L223" s="480">
        <v>8</v>
      </c>
      <c r="M223" s="158" t="s">
        <v>157</v>
      </c>
    </row>
    <row r="224" spans="1:14" ht="27" customHeight="1" x14ac:dyDescent="0.25">
      <c r="A224" s="35">
        <v>2</v>
      </c>
      <c r="B224" s="166">
        <v>407</v>
      </c>
      <c r="C224" s="162" t="s">
        <v>235</v>
      </c>
      <c r="D224" s="190">
        <v>40044</v>
      </c>
      <c r="E224" s="168">
        <v>30.9</v>
      </c>
      <c r="F224" s="317">
        <v>21</v>
      </c>
      <c r="G224" s="293">
        <f t="shared" ref="G224:G230" si="22">E224</f>
        <v>30.9</v>
      </c>
      <c r="H224" s="485"/>
      <c r="I224" s="488"/>
      <c r="J224" s="169"/>
      <c r="K224" s="478"/>
      <c r="L224" s="481"/>
    </row>
    <row r="225" spans="1:17" ht="27" customHeight="1" x14ac:dyDescent="0.25">
      <c r="A225" s="35">
        <v>3</v>
      </c>
      <c r="B225" s="166">
        <v>444</v>
      </c>
      <c r="C225" s="162" t="s">
        <v>236</v>
      </c>
      <c r="D225" s="190">
        <v>39960</v>
      </c>
      <c r="E225" s="168">
        <v>47.4</v>
      </c>
      <c r="F225" s="317">
        <v>54</v>
      </c>
      <c r="G225" s="293">
        <f t="shared" si="22"/>
        <v>47.4</v>
      </c>
      <c r="H225" s="485"/>
      <c r="I225" s="488"/>
      <c r="J225" s="169"/>
      <c r="K225" s="478"/>
      <c r="L225" s="481"/>
    </row>
    <row r="226" spans="1:17" ht="27" customHeight="1" x14ac:dyDescent="0.25">
      <c r="A226" s="35">
        <v>4</v>
      </c>
      <c r="B226" s="166">
        <v>333</v>
      </c>
      <c r="C226" s="162" t="s">
        <v>237</v>
      </c>
      <c r="D226" s="190">
        <v>39968</v>
      </c>
      <c r="E226" s="168">
        <v>35.4</v>
      </c>
      <c r="F226" s="317">
        <v>30</v>
      </c>
      <c r="G226" s="293">
        <f t="shared" si="22"/>
        <v>35.4</v>
      </c>
      <c r="H226" s="485"/>
      <c r="I226" s="488"/>
      <c r="J226" s="169"/>
      <c r="K226" s="478"/>
      <c r="L226" s="481"/>
    </row>
    <row r="227" spans="1:17" ht="27" customHeight="1" x14ac:dyDescent="0.25">
      <c r="A227" s="35">
        <v>5</v>
      </c>
      <c r="B227" s="166">
        <v>225</v>
      </c>
      <c r="C227" s="162" t="s">
        <v>238</v>
      </c>
      <c r="D227" s="190">
        <v>39550</v>
      </c>
      <c r="E227" s="168">
        <v>35.799999999999997</v>
      </c>
      <c r="F227" s="317">
        <v>31</v>
      </c>
      <c r="G227" s="293">
        <f t="shared" si="22"/>
        <v>35.799999999999997</v>
      </c>
      <c r="H227" s="485"/>
      <c r="I227" s="488"/>
      <c r="J227" s="169"/>
      <c r="K227" s="478"/>
      <c r="L227" s="481"/>
      <c r="N227" s="97">
        <f>F223+F224+F225+F226+F227+F228+F229</f>
        <v>201</v>
      </c>
      <c r="Q227" s="107"/>
    </row>
    <row r="228" spans="1:17" ht="27" customHeight="1" x14ac:dyDescent="0.25">
      <c r="A228" s="35">
        <v>6</v>
      </c>
      <c r="B228" s="166">
        <v>488</v>
      </c>
      <c r="C228" s="162" t="s">
        <v>239</v>
      </c>
      <c r="D228" s="190">
        <v>39985</v>
      </c>
      <c r="E228" s="168">
        <v>31.1</v>
      </c>
      <c r="F228" s="317">
        <v>22</v>
      </c>
      <c r="G228" s="293">
        <f t="shared" si="22"/>
        <v>31.1</v>
      </c>
      <c r="H228" s="485"/>
      <c r="I228" s="488"/>
      <c r="J228" s="169"/>
      <c r="K228" s="478"/>
      <c r="L228" s="481"/>
    </row>
    <row r="229" spans="1:17" ht="27" customHeight="1" x14ac:dyDescent="0.25">
      <c r="A229" s="35">
        <v>7</v>
      </c>
      <c r="B229" s="166">
        <v>484</v>
      </c>
      <c r="C229" s="162" t="s">
        <v>240</v>
      </c>
      <c r="D229" s="190">
        <v>39591</v>
      </c>
      <c r="E229" s="168">
        <v>29.8</v>
      </c>
      <c r="F229" s="317">
        <v>19</v>
      </c>
      <c r="G229" s="293">
        <f t="shared" si="22"/>
        <v>29.8</v>
      </c>
      <c r="H229" s="485"/>
      <c r="I229" s="488"/>
      <c r="J229" s="169"/>
      <c r="K229" s="478"/>
      <c r="L229" s="481"/>
    </row>
    <row r="230" spans="1:17" ht="20.399999999999999" customHeight="1" thickBot="1" x14ac:dyDescent="0.3">
      <c r="A230" s="38">
        <v>8</v>
      </c>
      <c r="B230" s="404"/>
      <c r="C230" s="404"/>
      <c r="D230" s="404"/>
      <c r="E230" s="402"/>
      <c r="F230" s="379"/>
      <c r="G230" s="264">
        <f t="shared" si="22"/>
        <v>0</v>
      </c>
      <c r="H230" s="486"/>
      <c r="I230" s="489"/>
      <c r="J230" s="266"/>
      <c r="K230" s="479"/>
      <c r="L230" s="482"/>
    </row>
    <row r="231" spans="1:17" ht="29.25" customHeight="1" thickBot="1" x14ac:dyDescent="0.3">
      <c r="A231" s="20"/>
      <c r="B231" s="312" t="s">
        <v>146</v>
      </c>
      <c r="C231" s="405" t="s">
        <v>249</v>
      </c>
      <c r="D231" s="406"/>
      <c r="E231" s="382"/>
      <c r="F231" s="383"/>
      <c r="G231" s="40"/>
      <c r="H231" s="40"/>
      <c r="I231" s="318"/>
      <c r="J231" s="86"/>
      <c r="K231" s="145"/>
      <c r="L231" s="87"/>
    </row>
    <row r="232" spans="1:17" ht="26.1" customHeight="1" x14ac:dyDescent="0.25">
      <c r="A232" s="45">
        <v>1</v>
      </c>
      <c r="B232" s="255">
        <v>159</v>
      </c>
      <c r="C232" s="285" t="s">
        <v>241</v>
      </c>
      <c r="D232" s="407">
        <v>39527</v>
      </c>
      <c r="E232" s="257">
        <v>32.9</v>
      </c>
      <c r="F232" s="321">
        <v>25</v>
      </c>
      <c r="G232" s="257"/>
      <c r="H232" s="257"/>
      <c r="I232" s="460">
        <f>SUM(F232:F239)</f>
        <v>111</v>
      </c>
      <c r="J232" s="259"/>
      <c r="K232" s="260"/>
      <c r="L232" s="463">
        <v>31</v>
      </c>
    </row>
    <row r="233" spans="1:17" ht="26.1" customHeight="1" x14ac:dyDescent="0.25">
      <c r="A233" s="35">
        <v>2</v>
      </c>
      <c r="B233" s="39">
        <v>295</v>
      </c>
      <c r="C233" s="175" t="s">
        <v>242</v>
      </c>
      <c r="D233" s="189">
        <v>39673</v>
      </c>
      <c r="E233" s="293">
        <v>29.9</v>
      </c>
      <c r="F233" s="317">
        <v>19</v>
      </c>
      <c r="G233" s="293"/>
      <c r="H233" s="293"/>
      <c r="I233" s="461"/>
      <c r="J233" s="169"/>
      <c r="K233" s="292"/>
      <c r="L233" s="464"/>
    </row>
    <row r="234" spans="1:17" ht="26.1" customHeight="1" x14ac:dyDescent="0.25">
      <c r="A234" s="35">
        <v>3</v>
      </c>
      <c r="B234" s="39">
        <v>74</v>
      </c>
      <c r="C234" s="175" t="s">
        <v>243</v>
      </c>
      <c r="D234" s="189">
        <v>39828</v>
      </c>
      <c r="E234" s="293">
        <v>27.4</v>
      </c>
      <c r="F234" s="317">
        <v>14</v>
      </c>
      <c r="G234" s="293"/>
      <c r="H234" s="293"/>
      <c r="I234" s="461"/>
      <c r="J234" s="169"/>
      <c r="K234" s="292"/>
      <c r="L234" s="464"/>
      <c r="N234" s="372">
        <f>F232+F233+F234+F236+F237+F238+F239</f>
        <v>111</v>
      </c>
    </row>
    <row r="235" spans="1:17" ht="26.1" customHeight="1" x14ac:dyDescent="0.25">
      <c r="A235" s="35">
        <v>4</v>
      </c>
      <c r="B235" s="39">
        <v>71</v>
      </c>
      <c r="C235" s="175" t="s">
        <v>244</v>
      </c>
      <c r="D235" s="189">
        <v>39644</v>
      </c>
      <c r="E235" s="293">
        <v>20</v>
      </c>
      <c r="F235" s="317"/>
      <c r="G235" s="293"/>
      <c r="H235" s="293"/>
      <c r="I235" s="461"/>
      <c r="J235" s="169"/>
      <c r="K235" s="292"/>
      <c r="L235" s="464"/>
    </row>
    <row r="236" spans="1:17" ht="26.1" customHeight="1" x14ac:dyDescent="0.25">
      <c r="A236" s="35">
        <v>5</v>
      </c>
      <c r="B236" s="39">
        <v>57</v>
      </c>
      <c r="C236" s="175" t="s">
        <v>245</v>
      </c>
      <c r="D236" s="189">
        <v>39644</v>
      </c>
      <c r="E236" s="293">
        <v>25.5</v>
      </c>
      <c r="F236" s="317">
        <v>11</v>
      </c>
      <c r="G236" s="293"/>
      <c r="H236" s="293"/>
      <c r="I236" s="461"/>
      <c r="J236" s="169"/>
      <c r="K236" s="292"/>
      <c r="L236" s="464"/>
    </row>
    <row r="237" spans="1:17" ht="26.1" customHeight="1" x14ac:dyDescent="0.25">
      <c r="A237" s="35">
        <v>6</v>
      </c>
      <c r="B237" s="39">
        <v>210</v>
      </c>
      <c r="C237" s="175" t="s">
        <v>246</v>
      </c>
      <c r="D237" s="189">
        <v>40039</v>
      </c>
      <c r="E237" s="288">
        <v>25.8</v>
      </c>
      <c r="F237" s="317">
        <v>11</v>
      </c>
      <c r="G237" s="293"/>
      <c r="H237" s="293"/>
      <c r="I237" s="461"/>
      <c r="J237" s="169"/>
      <c r="K237" s="292"/>
      <c r="L237" s="464"/>
    </row>
    <row r="238" spans="1:17" ht="26.1" customHeight="1" x14ac:dyDescent="0.25">
      <c r="A238" s="35">
        <v>7</v>
      </c>
      <c r="B238" s="39">
        <v>143</v>
      </c>
      <c r="C238" s="175" t="s">
        <v>247</v>
      </c>
      <c r="D238" s="189">
        <v>39478</v>
      </c>
      <c r="E238" s="293">
        <v>27.4</v>
      </c>
      <c r="F238" s="317">
        <v>14</v>
      </c>
      <c r="G238" s="293"/>
      <c r="H238" s="293"/>
      <c r="I238" s="461"/>
      <c r="J238" s="169"/>
      <c r="K238" s="292"/>
      <c r="L238" s="464"/>
    </row>
    <row r="239" spans="1:17" ht="26.1" customHeight="1" thickBot="1" x14ac:dyDescent="0.3">
      <c r="A239" s="38">
        <v>8</v>
      </c>
      <c r="B239" s="346">
        <v>142</v>
      </c>
      <c r="C239" s="329" t="s">
        <v>248</v>
      </c>
      <c r="D239" s="409">
        <v>39839</v>
      </c>
      <c r="E239" s="264">
        <v>28.6</v>
      </c>
      <c r="F239" s="322">
        <v>17</v>
      </c>
      <c r="G239" s="264"/>
      <c r="H239" s="264"/>
      <c r="I239" s="462"/>
      <c r="J239" s="266"/>
      <c r="K239" s="267"/>
      <c r="L239" s="465"/>
    </row>
    <row r="240" spans="1:17" ht="18.600000000000001" thickBot="1" x14ac:dyDescent="0.3">
      <c r="A240" s="188"/>
      <c r="B240" s="312" t="s">
        <v>147</v>
      </c>
      <c r="C240" s="200" t="s">
        <v>108</v>
      </c>
      <c r="D240" s="99"/>
      <c r="E240" s="40"/>
      <c r="F240" s="318"/>
      <c r="G240" s="40"/>
      <c r="H240" s="40"/>
      <c r="I240" s="318"/>
      <c r="J240" s="86"/>
      <c r="K240" s="145"/>
      <c r="L240" s="174"/>
      <c r="P240" s="147"/>
    </row>
    <row r="241" spans="1:18" ht="23.25" customHeight="1" x14ac:dyDescent="0.25">
      <c r="A241" s="45">
        <v>1</v>
      </c>
      <c r="B241" s="331">
        <v>61</v>
      </c>
      <c r="C241" s="285" t="s">
        <v>250</v>
      </c>
      <c r="D241" s="388">
        <v>39897</v>
      </c>
      <c r="E241" s="333">
        <v>19.600000000000001</v>
      </c>
      <c r="F241" s="321"/>
      <c r="G241" s="257">
        <f>E241</f>
        <v>19.600000000000001</v>
      </c>
      <c r="H241" s="484"/>
      <c r="I241" s="487">
        <f>SUM(F241:F248)</f>
        <v>194</v>
      </c>
      <c r="J241" s="259"/>
      <c r="K241" s="477"/>
      <c r="L241" s="480">
        <v>11</v>
      </c>
      <c r="P241" s="147"/>
    </row>
    <row r="242" spans="1:18" ht="20.25" customHeight="1" x14ac:dyDescent="0.25">
      <c r="A242" s="35">
        <v>2</v>
      </c>
      <c r="B242" s="315">
        <v>347</v>
      </c>
      <c r="C242" s="175" t="s">
        <v>251</v>
      </c>
      <c r="D242" s="191">
        <v>39778</v>
      </c>
      <c r="E242" s="168">
        <v>32.299999999999997</v>
      </c>
      <c r="F242" s="317">
        <v>24</v>
      </c>
      <c r="G242" s="293">
        <f t="shared" ref="G242:G248" si="23">E242</f>
        <v>32.299999999999997</v>
      </c>
      <c r="H242" s="485"/>
      <c r="I242" s="488"/>
      <c r="J242" s="169"/>
      <c r="K242" s="478"/>
      <c r="L242" s="481"/>
      <c r="P242" s="147"/>
    </row>
    <row r="243" spans="1:18" ht="22.5" customHeight="1" x14ac:dyDescent="0.25">
      <c r="A243" s="35">
        <v>3</v>
      </c>
      <c r="B243" s="315">
        <v>162</v>
      </c>
      <c r="C243" s="175" t="s">
        <v>252</v>
      </c>
      <c r="D243" s="191">
        <v>39445</v>
      </c>
      <c r="E243" s="168">
        <v>38.700000000000003</v>
      </c>
      <c r="F243" s="317">
        <v>37</v>
      </c>
      <c r="G243" s="293">
        <f t="shared" si="23"/>
        <v>38.700000000000003</v>
      </c>
      <c r="H243" s="485"/>
      <c r="I243" s="488"/>
      <c r="J243" s="169"/>
      <c r="K243" s="478"/>
      <c r="L243" s="481"/>
      <c r="P243" s="147"/>
    </row>
    <row r="244" spans="1:18" ht="23.25" customHeight="1" x14ac:dyDescent="0.25">
      <c r="A244" s="35">
        <v>4</v>
      </c>
      <c r="B244" s="315">
        <v>132</v>
      </c>
      <c r="C244" s="175" t="s">
        <v>253</v>
      </c>
      <c r="D244" s="191">
        <v>39425</v>
      </c>
      <c r="E244" s="168">
        <v>37.299999999999997</v>
      </c>
      <c r="F244" s="317">
        <v>34</v>
      </c>
      <c r="G244" s="293">
        <f t="shared" si="23"/>
        <v>37.299999999999997</v>
      </c>
      <c r="H244" s="485"/>
      <c r="I244" s="488"/>
      <c r="J244" s="169"/>
      <c r="K244" s="478"/>
      <c r="L244" s="481"/>
      <c r="P244" s="147"/>
    </row>
    <row r="245" spans="1:18" ht="23.25" customHeight="1" x14ac:dyDescent="0.25">
      <c r="A245" s="35">
        <v>5</v>
      </c>
      <c r="B245" s="315">
        <v>168</v>
      </c>
      <c r="C245" s="175" t="s">
        <v>254</v>
      </c>
      <c r="D245" s="191">
        <v>40214</v>
      </c>
      <c r="E245" s="168">
        <v>28.6</v>
      </c>
      <c r="F245" s="317">
        <v>17</v>
      </c>
      <c r="G245" s="293">
        <f t="shared" si="23"/>
        <v>28.6</v>
      </c>
      <c r="H245" s="485"/>
      <c r="I245" s="488"/>
      <c r="J245" s="169"/>
      <c r="K245" s="478"/>
      <c r="L245" s="481"/>
      <c r="N245" s="372">
        <f>F242+F243+F244+F245+F246+F247+F248</f>
        <v>194</v>
      </c>
      <c r="P245" s="147"/>
    </row>
    <row r="246" spans="1:18" ht="25.5" customHeight="1" x14ac:dyDescent="0.25">
      <c r="A246" s="35">
        <v>6</v>
      </c>
      <c r="B246" s="315">
        <v>194</v>
      </c>
      <c r="C246" s="175" t="s">
        <v>255</v>
      </c>
      <c r="D246" s="191">
        <v>39768</v>
      </c>
      <c r="E246" s="168">
        <v>28.8</v>
      </c>
      <c r="F246" s="317">
        <v>17</v>
      </c>
      <c r="G246" s="293">
        <f t="shared" si="23"/>
        <v>28.8</v>
      </c>
      <c r="H246" s="485"/>
      <c r="I246" s="488"/>
      <c r="J246" s="169"/>
      <c r="K246" s="478"/>
      <c r="L246" s="481"/>
      <c r="P246" s="147"/>
    </row>
    <row r="247" spans="1:18" ht="18" x14ac:dyDescent="0.25">
      <c r="A247" s="35">
        <v>7</v>
      </c>
      <c r="B247" s="315">
        <v>197</v>
      </c>
      <c r="C247" s="175" t="s">
        <v>256</v>
      </c>
      <c r="D247" s="191">
        <v>39691</v>
      </c>
      <c r="E247" s="168">
        <v>43.1</v>
      </c>
      <c r="F247" s="317">
        <v>46</v>
      </c>
      <c r="G247" s="293">
        <f t="shared" si="23"/>
        <v>43.1</v>
      </c>
      <c r="H247" s="485"/>
      <c r="I247" s="488"/>
      <c r="J247" s="169"/>
      <c r="K247" s="478"/>
      <c r="L247" s="481"/>
      <c r="P247" s="147"/>
    </row>
    <row r="248" spans="1:18" ht="24.75" customHeight="1" thickBot="1" x14ac:dyDescent="0.3">
      <c r="A248" s="38">
        <v>8</v>
      </c>
      <c r="B248" s="400">
        <v>52</v>
      </c>
      <c r="C248" s="329" t="s">
        <v>257</v>
      </c>
      <c r="D248" s="410">
        <v>40024</v>
      </c>
      <c r="E248" s="337">
        <v>29.7</v>
      </c>
      <c r="F248" s="322">
        <v>19</v>
      </c>
      <c r="G248" s="264">
        <f t="shared" si="23"/>
        <v>29.7</v>
      </c>
      <c r="H248" s="486"/>
      <c r="I248" s="489"/>
      <c r="J248" s="266"/>
      <c r="K248" s="479"/>
      <c r="L248" s="482"/>
      <c r="M248" s="158"/>
      <c r="P248" s="147"/>
    </row>
    <row r="249" spans="1:18" ht="21.6" thickBot="1" x14ac:dyDescent="0.35">
      <c r="A249" s="170"/>
      <c r="B249" s="312" t="s">
        <v>148</v>
      </c>
      <c r="C249" s="183" t="s">
        <v>109</v>
      </c>
      <c r="D249" s="250"/>
      <c r="E249" s="40"/>
      <c r="F249" s="318"/>
      <c r="G249" s="40"/>
      <c r="H249" s="40"/>
      <c r="I249" s="318"/>
      <c r="J249" s="86"/>
      <c r="K249" s="86"/>
      <c r="L249" s="174"/>
      <c r="M249" s="158" t="s">
        <v>157</v>
      </c>
    </row>
    <row r="250" spans="1:18" ht="27.75" customHeight="1" x14ac:dyDescent="0.25">
      <c r="A250" s="45">
        <v>1</v>
      </c>
      <c r="B250" s="331">
        <v>476</v>
      </c>
      <c r="C250" s="417" t="s">
        <v>412</v>
      </c>
      <c r="D250" s="418">
        <v>39529</v>
      </c>
      <c r="E250" s="419">
        <v>29.9</v>
      </c>
      <c r="F250" s="420">
        <v>19</v>
      </c>
      <c r="G250" s="419">
        <f>E250</f>
        <v>29.9</v>
      </c>
      <c r="H250" s="507"/>
      <c r="I250" s="474">
        <f>SUM(F250:F256)</f>
        <v>164</v>
      </c>
      <c r="J250" s="259"/>
      <c r="K250" s="477">
        <v>6.6666666666666671E-3</v>
      </c>
      <c r="L250" s="480">
        <v>16</v>
      </c>
    </row>
    <row r="251" spans="1:18" ht="23.25" customHeight="1" x14ac:dyDescent="0.25">
      <c r="A251" s="35">
        <v>2</v>
      </c>
      <c r="B251" s="315">
        <v>485</v>
      </c>
      <c r="C251" s="411" t="s">
        <v>413</v>
      </c>
      <c r="D251" s="412">
        <v>39317</v>
      </c>
      <c r="E251" s="413">
        <v>27.1</v>
      </c>
      <c r="F251" s="414">
        <v>14</v>
      </c>
      <c r="G251" s="413">
        <f t="shared" ref="G251:G257" si="24">E251</f>
        <v>27.1</v>
      </c>
      <c r="H251" s="508"/>
      <c r="I251" s="475"/>
      <c r="J251" s="169"/>
      <c r="K251" s="478"/>
      <c r="L251" s="481"/>
    </row>
    <row r="252" spans="1:18" ht="24" customHeight="1" x14ac:dyDescent="0.25">
      <c r="A252" s="35">
        <v>3</v>
      </c>
      <c r="B252" s="315">
        <v>421</v>
      </c>
      <c r="C252" s="411" t="s">
        <v>465</v>
      </c>
      <c r="D252" s="412">
        <v>39331</v>
      </c>
      <c r="E252" s="413">
        <v>33.799999999999997</v>
      </c>
      <c r="F252" s="414">
        <v>27</v>
      </c>
      <c r="G252" s="413">
        <f t="shared" si="24"/>
        <v>33.799999999999997</v>
      </c>
      <c r="H252" s="508"/>
      <c r="I252" s="475"/>
      <c r="J252" s="169"/>
      <c r="K252" s="478"/>
      <c r="L252" s="481"/>
    </row>
    <row r="253" spans="1:18" ht="24.75" customHeight="1" x14ac:dyDescent="0.25">
      <c r="A253" s="35">
        <v>4</v>
      </c>
      <c r="B253" s="315">
        <v>414</v>
      </c>
      <c r="C253" s="411" t="s">
        <v>415</v>
      </c>
      <c r="D253" s="412">
        <v>39572</v>
      </c>
      <c r="E253" s="413">
        <v>29.15</v>
      </c>
      <c r="F253" s="414">
        <v>18</v>
      </c>
      <c r="G253" s="413">
        <f t="shared" si="24"/>
        <v>29.15</v>
      </c>
      <c r="H253" s="508"/>
      <c r="I253" s="475"/>
      <c r="J253" s="169"/>
      <c r="K253" s="478"/>
      <c r="L253" s="481"/>
      <c r="N253" s="97">
        <f>F250+F251+F252+F253+F254+F255+F256</f>
        <v>164</v>
      </c>
      <c r="R253" s="107"/>
    </row>
    <row r="254" spans="1:18" ht="24.75" customHeight="1" x14ac:dyDescent="0.25">
      <c r="A254" s="35">
        <v>5</v>
      </c>
      <c r="B254" s="315">
        <v>448</v>
      </c>
      <c r="C254" s="411" t="s">
        <v>416</v>
      </c>
      <c r="D254" s="412">
        <v>39484</v>
      </c>
      <c r="E254" s="413">
        <v>33.4</v>
      </c>
      <c r="F254" s="414">
        <v>26</v>
      </c>
      <c r="G254" s="413">
        <f t="shared" si="24"/>
        <v>33.4</v>
      </c>
      <c r="H254" s="508"/>
      <c r="I254" s="475"/>
      <c r="J254" s="169"/>
      <c r="K254" s="478"/>
      <c r="L254" s="481"/>
    </row>
    <row r="255" spans="1:18" ht="24" customHeight="1" x14ac:dyDescent="0.25">
      <c r="A255" s="35">
        <v>6</v>
      </c>
      <c r="B255" s="315">
        <v>406</v>
      </c>
      <c r="C255" s="411" t="s">
        <v>417</v>
      </c>
      <c r="D255" s="412">
        <v>39455</v>
      </c>
      <c r="E255" s="413">
        <v>33.700000000000003</v>
      </c>
      <c r="F255" s="414">
        <v>27</v>
      </c>
      <c r="G255" s="413">
        <f t="shared" si="24"/>
        <v>33.700000000000003</v>
      </c>
      <c r="H255" s="508"/>
      <c r="I255" s="475"/>
      <c r="J255" s="169"/>
      <c r="K255" s="478"/>
      <c r="L255" s="481"/>
    </row>
    <row r="256" spans="1:18" ht="21" customHeight="1" x14ac:dyDescent="0.25">
      <c r="A256" s="35">
        <v>7</v>
      </c>
      <c r="B256" s="315">
        <v>498</v>
      </c>
      <c r="C256" s="411" t="s">
        <v>418</v>
      </c>
      <c r="D256" s="412">
        <v>39430</v>
      </c>
      <c r="E256" s="413">
        <v>36.700000000000003</v>
      </c>
      <c r="F256" s="414">
        <v>33</v>
      </c>
      <c r="G256" s="413">
        <f t="shared" si="24"/>
        <v>36.700000000000003</v>
      </c>
      <c r="H256" s="508"/>
      <c r="I256" s="475"/>
      <c r="J256" s="169"/>
      <c r="K256" s="478"/>
      <c r="L256" s="481"/>
    </row>
    <row r="257" spans="1:14" ht="18.600000000000001" thickBot="1" x14ac:dyDescent="0.3">
      <c r="A257" s="38">
        <v>8</v>
      </c>
      <c r="B257" s="400"/>
      <c r="C257" s="421"/>
      <c r="D257" s="377"/>
      <c r="E257" s="378"/>
      <c r="F257" s="379"/>
      <c r="G257" s="378">
        <f t="shared" si="24"/>
        <v>0</v>
      </c>
      <c r="H257" s="509"/>
      <c r="I257" s="476"/>
      <c r="J257" s="266"/>
      <c r="K257" s="479"/>
      <c r="L257" s="482"/>
      <c r="M257" s="158"/>
    </row>
    <row r="258" spans="1:14" ht="24.9" customHeight="1" thickBot="1" x14ac:dyDescent="0.3">
      <c r="A258" s="240"/>
      <c r="B258" s="394" t="s">
        <v>149</v>
      </c>
      <c r="C258" s="415" t="s">
        <v>161</v>
      </c>
      <c r="D258" s="416"/>
      <c r="E258" s="426"/>
      <c r="F258" s="427"/>
      <c r="G258" s="426"/>
      <c r="H258" s="426"/>
      <c r="I258" s="427"/>
      <c r="J258" s="244"/>
      <c r="K258" s="245"/>
      <c r="L258" s="290"/>
      <c r="M258" s="158" t="s">
        <v>157</v>
      </c>
    </row>
    <row r="259" spans="1:14" ht="24.9" customHeight="1" x14ac:dyDescent="0.25">
      <c r="A259" s="45">
        <v>1</v>
      </c>
      <c r="B259" s="331">
        <v>166</v>
      </c>
      <c r="C259" s="428" t="s">
        <v>264</v>
      </c>
      <c r="D259" s="429">
        <v>39670</v>
      </c>
      <c r="E259" s="430">
        <v>18.3</v>
      </c>
      <c r="F259" s="420">
        <v>0</v>
      </c>
      <c r="G259" s="419"/>
      <c r="H259" s="419"/>
      <c r="I259" s="474">
        <f>SUM(F259:F265)</f>
        <v>81</v>
      </c>
      <c r="J259" s="259"/>
      <c r="K259" s="477"/>
      <c r="L259" s="480">
        <v>34</v>
      </c>
    </row>
    <row r="260" spans="1:14" ht="24.9" customHeight="1" x14ac:dyDescent="0.25">
      <c r="A260" s="35">
        <v>2</v>
      </c>
      <c r="B260" s="315">
        <v>471</v>
      </c>
      <c r="C260" s="422" t="s">
        <v>270</v>
      </c>
      <c r="D260" s="423">
        <v>39620</v>
      </c>
      <c r="E260" s="424">
        <v>28.6</v>
      </c>
      <c r="F260" s="414">
        <v>17</v>
      </c>
      <c r="G260" s="413"/>
      <c r="H260" s="413"/>
      <c r="I260" s="475"/>
      <c r="J260" s="169"/>
      <c r="K260" s="478"/>
      <c r="L260" s="481"/>
    </row>
    <row r="261" spans="1:14" ht="24.9" customHeight="1" x14ac:dyDescent="0.25">
      <c r="A261" s="35">
        <v>3</v>
      </c>
      <c r="B261" s="315">
        <v>246</v>
      </c>
      <c r="C261" s="422" t="s">
        <v>269</v>
      </c>
      <c r="D261" s="423">
        <v>39291</v>
      </c>
      <c r="E261" s="424">
        <v>25.5</v>
      </c>
      <c r="F261" s="414">
        <v>11</v>
      </c>
      <c r="G261" s="413"/>
      <c r="H261" s="413"/>
      <c r="I261" s="475"/>
      <c r="J261" s="169"/>
      <c r="K261" s="478"/>
      <c r="L261" s="481"/>
    </row>
    <row r="262" spans="1:14" ht="24.9" customHeight="1" x14ac:dyDescent="0.25">
      <c r="A262" s="35">
        <v>4</v>
      </c>
      <c r="B262" s="315">
        <v>247</v>
      </c>
      <c r="C262" s="422" t="s">
        <v>265</v>
      </c>
      <c r="D262" s="423">
        <v>39282</v>
      </c>
      <c r="E262" s="424">
        <v>29.2</v>
      </c>
      <c r="F262" s="414">
        <v>18</v>
      </c>
      <c r="G262" s="413"/>
      <c r="H262" s="413"/>
      <c r="I262" s="475"/>
      <c r="J262" s="169"/>
      <c r="K262" s="478"/>
      <c r="L262" s="481"/>
      <c r="N262" s="372">
        <f>F260+F261+F262+F263+F264+F265</f>
        <v>81</v>
      </c>
    </row>
    <row r="263" spans="1:14" ht="24.9" customHeight="1" x14ac:dyDescent="0.25">
      <c r="A263" s="35">
        <v>5</v>
      </c>
      <c r="B263" s="315">
        <v>365</v>
      </c>
      <c r="C263" s="422" t="s">
        <v>266</v>
      </c>
      <c r="D263" s="423">
        <v>40120</v>
      </c>
      <c r="E263" s="424">
        <v>26.8</v>
      </c>
      <c r="F263" s="414">
        <v>13</v>
      </c>
      <c r="G263" s="413"/>
      <c r="H263" s="413"/>
      <c r="I263" s="475"/>
      <c r="J263" s="169"/>
      <c r="K263" s="478"/>
      <c r="L263" s="481"/>
    </row>
    <row r="264" spans="1:14" ht="24.9" customHeight="1" x14ac:dyDescent="0.25">
      <c r="A264" s="35">
        <v>6</v>
      </c>
      <c r="B264" s="315">
        <v>332</v>
      </c>
      <c r="C264" s="422" t="s">
        <v>267</v>
      </c>
      <c r="D264" s="423">
        <v>40093</v>
      </c>
      <c r="E264" s="424">
        <v>26</v>
      </c>
      <c r="F264" s="414">
        <v>12</v>
      </c>
      <c r="G264" s="413"/>
      <c r="H264" s="413"/>
      <c r="I264" s="475"/>
      <c r="J264" s="169"/>
      <c r="K264" s="478"/>
      <c r="L264" s="481"/>
    </row>
    <row r="265" spans="1:14" ht="24.9" customHeight="1" x14ac:dyDescent="0.25">
      <c r="A265" s="35">
        <v>7</v>
      </c>
      <c r="B265" s="315">
        <v>267</v>
      </c>
      <c r="C265" s="422" t="s">
        <v>268</v>
      </c>
      <c r="D265" s="423">
        <v>39461</v>
      </c>
      <c r="E265" s="424">
        <v>25.2</v>
      </c>
      <c r="F265" s="414">
        <v>10</v>
      </c>
      <c r="G265" s="413"/>
      <c r="H265" s="413"/>
      <c r="I265" s="475"/>
      <c r="J265" s="169"/>
      <c r="K265" s="478"/>
      <c r="L265" s="481"/>
    </row>
    <row r="266" spans="1:14" ht="24.9" customHeight="1" thickBot="1" x14ac:dyDescent="0.3">
      <c r="A266" s="38">
        <v>8</v>
      </c>
      <c r="B266" s="358"/>
      <c r="C266" s="404"/>
      <c r="D266" s="404"/>
      <c r="E266" s="378"/>
      <c r="F266" s="379"/>
      <c r="G266" s="378"/>
      <c r="H266" s="378"/>
      <c r="I266" s="476"/>
      <c r="J266" s="266"/>
      <c r="K266" s="479"/>
      <c r="L266" s="482"/>
    </row>
    <row r="267" spans="1:14" ht="18.600000000000001" thickBot="1" x14ac:dyDescent="0.35">
      <c r="A267" s="188"/>
      <c r="B267" s="312" t="s">
        <v>150</v>
      </c>
      <c r="C267" s="380" t="s">
        <v>351</v>
      </c>
      <c r="D267" s="425"/>
      <c r="E267" s="382"/>
      <c r="F267" s="383"/>
      <c r="G267" s="382"/>
      <c r="H267" s="382"/>
      <c r="I267" s="383"/>
      <c r="J267" s="86"/>
      <c r="K267" s="145"/>
      <c r="L267" s="174"/>
    </row>
    <row r="268" spans="1:14" ht="23.25" customHeight="1" x14ac:dyDescent="0.25">
      <c r="A268" s="45">
        <v>1</v>
      </c>
      <c r="B268" s="279">
        <v>39</v>
      </c>
      <c r="C268" s="285" t="s">
        <v>466</v>
      </c>
      <c r="D268" s="431">
        <v>39345</v>
      </c>
      <c r="E268" s="257">
        <v>35.1</v>
      </c>
      <c r="F268" s="321">
        <v>30</v>
      </c>
      <c r="G268" s="257">
        <f>E268</f>
        <v>35.1</v>
      </c>
      <c r="H268" s="484"/>
      <c r="I268" s="487">
        <f>SUM(F268:F275)</f>
        <v>162</v>
      </c>
      <c r="J268" s="259"/>
      <c r="K268" s="477">
        <v>3.8773148148148143E-3</v>
      </c>
      <c r="L268" s="480">
        <v>19</v>
      </c>
    </row>
    <row r="269" spans="1:14" ht="24.75" customHeight="1" x14ac:dyDescent="0.25">
      <c r="A269" s="35">
        <v>2</v>
      </c>
      <c r="B269" s="166">
        <v>191</v>
      </c>
      <c r="C269" s="175" t="s">
        <v>303</v>
      </c>
      <c r="D269" s="222">
        <v>39427</v>
      </c>
      <c r="E269" s="293">
        <v>32.1</v>
      </c>
      <c r="F269" s="317">
        <v>24</v>
      </c>
      <c r="G269" s="293">
        <f t="shared" ref="G269:G275" si="25">E269</f>
        <v>32.1</v>
      </c>
      <c r="H269" s="485"/>
      <c r="I269" s="488"/>
      <c r="J269" s="169"/>
      <c r="K269" s="478"/>
      <c r="L269" s="481"/>
    </row>
    <row r="270" spans="1:14" ht="24" customHeight="1" x14ac:dyDescent="0.25">
      <c r="A270" s="35">
        <v>3</v>
      </c>
      <c r="B270" s="166">
        <v>146</v>
      </c>
      <c r="C270" s="175" t="s">
        <v>467</v>
      </c>
      <c r="D270" s="222">
        <v>39923</v>
      </c>
      <c r="E270" s="293">
        <v>21.1</v>
      </c>
      <c r="F270" s="317"/>
      <c r="G270" s="293">
        <f t="shared" si="25"/>
        <v>21.1</v>
      </c>
      <c r="H270" s="485"/>
      <c r="I270" s="488"/>
      <c r="J270" s="169"/>
      <c r="K270" s="478"/>
      <c r="L270" s="481"/>
    </row>
    <row r="271" spans="1:14" ht="26.25" customHeight="1" x14ac:dyDescent="0.25">
      <c r="A271" s="35">
        <v>4</v>
      </c>
      <c r="B271" s="166">
        <v>495</v>
      </c>
      <c r="C271" s="175" t="s">
        <v>304</v>
      </c>
      <c r="D271" s="222">
        <v>39719</v>
      </c>
      <c r="E271" s="293">
        <v>25.8</v>
      </c>
      <c r="F271" s="317">
        <v>11</v>
      </c>
      <c r="G271" s="293">
        <f t="shared" si="25"/>
        <v>25.8</v>
      </c>
      <c r="H271" s="485"/>
      <c r="I271" s="488"/>
      <c r="J271" s="169"/>
      <c r="K271" s="478"/>
      <c r="L271" s="481"/>
    </row>
    <row r="272" spans="1:14" ht="28.5" customHeight="1" x14ac:dyDescent="0.25">
      <c r="A272" s="35">
        <v>5</v>
      </c>
      <c r="B272" s="166">
        <v>500</v>
      </c>
      <c r="C272" s="175" t="s">
        <v>305</v>
      </c>
      <c r="D272" s="222">
        <v>39266</v>
      </c>
      <c r="E272" s="293">
        <v>29.3</v>
      </c>
      <c r="F272" s="317">
        <v>18</v>
      </c>
      <c r="G272" s="293">
        <f t="shared" si="25"/>
        <v>29.3</v>
      </c>
      <c r="H272" s="485"/>
      <c r="I272" s="488"/>
      <c r="J272" s="169"/>
      <c r="K272" s="478"/>
      <c r="L272" s="481"/>
      <c r="N272" s="372">
        <f>F268+F269+F271+F272+F273+F274+F275</f>
        <v>162</v>
      </c>
    </row>
    <row r="273" spans="1:14" ht="28.5" customHeight="1" x14ac:dyDescent="0.25">
      <c r="A273" s="35">
        <v>6</v>
      </c>
      <c r="B273" s="166">
        <v>415</v>
      </c>
      <c r="C273" s="175" t="s">
        <v>306</v>
      </c>
      <c r="D273" s="222">
        <v>39350</v>
      </c>
      <c r="E273" s="293">
        <v>34.299999999999997</v>
      </c>
      <c r="F273" s="317">
        <v>28</v>
      </c>
      <c r="G273" s="293">
        <f t="shared" si="25"/>
        <v>34.299999999999997</v>
      </c>
      <c r="H273" s="485"/>
      <c r="I273" s="488"/>
      <c r="J273" s="169"/>
      <c r="K273" s="478"/>
      <c r="L273" s="481"/>
    </row>
    <row r="274" spans="1:14" ht="26.25" customHeight="1" x14ac:dyDescent="0.25">
      <c r="A274" s="35">
        <v>7</v>
      </c>
      <c r="B274" s="166">
        <v>426</v>
      </c>
      <c r="C274" s="103" t="s">
        <v>307</v>
      </c>
      <c r="D274" s="222">
        <v>39700</v>
      </c>
      <c r="E274" s="293">
        <v>26.8</v>
      </c>
      <c r="F274" s="317">
        <v>13</v>
      </c>
      <c r="G274" s="293">
        <f t="shared" si="25"/>
        <v>26.8</v>
      </c>
      <c r="H274" s="485"/>
      <c r="I274" s="488"/>
      <c r="J274" s="169"/>
      <c r="K274" s="478"/>
      <c r="L274" s="481"/>
    </row>
    <row r="275" spans="1:14" ht="29.25" customHeight="1" thickBot="1" x14ac:dyDescent="0.3">
      <c r="A275" s="38">
        <v>8</v>
      </c>
      <c r="B275" s="334">
        <v>385</v>
      </c>
      <c r="C275" s="329" t="s">
        <v>308</v>
      </c>
      <c r="D275" s="371">
        <v>39698</v>
      </c>
      <c r="E275" s="264">
        <v>39.1</v>
      </c>
      <c r="F275" s="322">
        <v>38</v>
      </c>
      <c r="G275" s="264">
        <f t="shared" si="25"/>
        <v>39.1</v>
      </c>
      <c r="H275" s="486"/>
      <c r="I275" s="489"/>
      <c r="J275" s="266"/>
      <c r="K275" s="479"/>
      <c r="L275" s="482"/>
    </row>
    <row r="276" spans="1:14" ht="18.600000000000001" thickBot="1" x14ac:dyDescent="0.3">
      <c r="A276" s="240"/>
      <c r="B276" s="394" t="s">
        <v>151</v>
      </c>
      <c r="C276" s="203" t="s">
        <v>117</v>
      </c>
      <c r="D276" s="104"/>
      <c r="E276" s="40"/>
      <c r="F276" s="318"/>
      <c r="G276" s="40"/>
      <c r="H276" s="40"/>
      <c r="I276" s="318"/>
      <c r="J276" s="86"/>
      <c r="K276" s="145"/>
      <c r="L276" s="174"/>
    </row>
    <row r="277" spans="1:14" ht="18" x14ac:dyDescent="0.25">
      <c r="A277" s="45">
        <v>1</v>
      </c>
      <c r="B277" s="279">
        <v>3</v>
      </c>
      <c r="C277" s="256" t="s">
        <v>338</v>
      </c>
      <c r="D277" s="332">
        <v>39856</v>
      </c>
      <c r="E277" s="257">
        <v>38.4</v>
      </c>
      <c r="F277" s="321">
        <v>36</v>
      </c>
      <c r="G277" s="257">
        <f>E277</f>
        <v>38.4</v>
      </c>
      <c r="H277" s="484"/>
      <c r="I277" s="487">
        <f>SUM(F277:F284)</f>
        <v>140</v>
      </c>
      <c r="J277" s="259"/>
      <c r="K277" s="477">
        <v>3.8773148148148143E-3</v>
      </c>
      <c r="L277" s="480">
        <v>25</v>
      </c>
    </row>
    <row r="278" spans="1:14" ht="18" x14ac:dyDescent="0.25">
      <c r="A278" s="35">
        <v>2</v>
      </c>
      <c r="B278" s="166">
        <v>229</v>
      </c>
      <c r="C278" s="109" t="s">
        <v>271</v>
      </c>
      <c r="D278" s="177">
        <v>39839</v>
      </c>
      <c r="E278" s="293">
        <v>23.8</v>
      </c>
      <c r="F278" s="317">
        <v>7</v>
      </c>
      <c r="G278" s="293">
        <f t="shared" ref="G278:G284" si="26">E278</f>
        <v>23.8</v>
      </c>
      <c r="H278" s="485"/>
      <c r="I278" s="488"/>
      <c r="J278" s="169"/>
      <c r="K278" s="478"/>
      <c r="L278" s="481"/>
    </row>
    <row r="279" spans="1:14" ht="18" x14ac:dyDescent="0.25">
      <c r="A279" s="35">
        <v>3</v>
      </c>
      <c r="B279" s="166">
        <v>195</v>
      </c>
      <c r="C279" s="109" t="s">
        <v>272</v>
      </c>
      <c r="D279" s="177">
        <v>40071</v>
      </c>
      <c r="E279" s="293">
        <v>37.5</v>
      </c>
      <c r="F279" s="317">
        <v>35</v>
      </c>
      <c r="G279" s="293">
        <f t="shared" si="26"/>
        <v>37.5</v>
      </c>
      <c r="H279" s="485"/>
      <c r="I279" s="488"/>
      <c r="J279" s="169"/>
      <c r="K279" s="478"/>
      <c r="L279" s="481"/>
    </row>
    <row r="280" spans="1:14" ht="18" x14ac:dyDescent="0.25">
      <c r="A280" s="35">
        <v>4</v>
      </c>
      <c r="B280" s="166">
        <v>113</v>
      </c>
      <c r="C280" s="109" t="s">
        <v>273</v>
      </c>
      <c r="D280" s="177">
        <v>39626</v>
      </c>
      <c r="E280" s="293">
        <v>27.9</v>
      </c>
      <c r="F280" s="317">
        <v>15</v>
      </c>
      <c r="G280" s="293">
        <f t="shared" si="26"/>
        <v>27.9</v>
      </c>
      <c r="H280" s="485"/>
      <c r="I280" s="488"/>
      <c r="J280" s="169"/>
      <c r="K280" s="478"/>
      <c r="L280" s="481"/>
    </row>
    <row r="281" spans="1:14" ht="18" x14ac:dyDescent="0.25">
      <c r="A281" s="35">
        <v>5</v>
      </c>
      <c r="B281" s="166">
        <v>156</v>
      </c>
      <c r="C281" s="109" t="s">
        <v>274</v>
      </c>
      <c r="D281" s="177">
        <v>40012</v>
      </c>
      <c r="E281" s="293">
        <v>20.7</v>
      </c>
      <c r="F281" s="317"/>
      <c r="G281" s="293">
        <f t="shared" si="26"/>
        <v>20.7</v>
      </c>
      <c r="H281" s="485"/>
      <c r="I281" s="488"/>
      <c r="J281" s="169"/>
      <c r="K281" s="478"/>
      <c r="L281" s="481"/>
      <c r="N281" s="372">
        <f>F277+F278+F279+F280+F282+F283+F284</f>
        <v>140</v>
      </c>
    </row>
    <row r="282" spans="1:14" ht="18" x14ac:dyDescent="0.25">
      <c r="A282" s="35">
        <v>6</v>
      </c>
      <c r="B282" s="166">
        <v>130</v>
      </c>
      <c r="C282" s="109" t="s">
        <v>275</v>
      </c>
      <c r="D282" s="177">
        <v>39756</v>
      </c>
      <c r="E282" s="293">
        <v>30</v>
      </c>
      <c r="F282" s="317">
        <v>20</v>
      </c>
      <c r="G282" s="293">
        <f t="shared" si="26"/>
        <v>30</v>
      </c>
      <c r="H282" s="485"/>
      <c r="I282" s="488"/>
      <c r="J282" s="169"/>
      <c r="K282" s="478"/>
      <c r="L282" s="481"/>
    </row>
    <row r="283" spans="1:14" ht="18" x14ac:dyDescent="0.25">
      <c r="A283" s="35">
        <v>7</v>
      </c>
      <c r="B283" s="166">
        <v>66</v>
      </c>
      <c r="C283" s="109" t="s">
        <v>276</v>
      </c>
      <c r="D283" s="177">
        <v>39843</v>
      </c>
      <c r="E283" s="293">
        <v>30.2</v>
      </c>
      <c r="F283" s="317">
        <v>20</v>
      </c>
      <c r="G283" s="293">
        <f t="shared" si="26"/>
        <v>30.2</v>
      </c>
      <c r="H283" s="485"/>
      <c r="I283" s="488"/>
      <c r="J283" s="169"/>
      <c r="K283" s="478"/>
      <c r="L283" s="481"/>
    </row>
    <row r="284" spans="1:14" ht="18.600000000000001" thickBot="1" x14ac:dyDescent="0.3">
      <c r="A284" s="38">
        <v>8</v>
      </c>
      <c r="B284" s="334">
        <v>47</v>
      </c>
      <c r="C284" s="335" t="s">
        <v>277</v>
      </c>
      <c r="D284" s="336">
        <v>39604</v>
      </c>
      <c r="E284" s="264">
        <v>23.6</v>
      </c>
      <c r="F284" s="322">
        <v>7</v>
      </c>
      <c r="G284" s="264">
        <f t="shared" si="26"/>
        <v>23.6</v>
      </c>
      <c r="H284" s="486"/>
      <c r="I284" s="489"/>
      <c r="J284" s="266"/>
      <c r="K284" s="479"/>
      <c r="L284" s="482"/>
    </row>
    <row r="285" spans="1:14" ht="21.6" thickBot="1" x14ac:dyDescent="0.35">
      <c r="A285" s="434"/>
      <c r="B285" s="394" t="s">
        <v>152</v>
      </c>
      <c r="C285" s="241" t="s">
        <v>110</v>
      </c>
      <c r="D285" s="432"/>
      <c r="E285" s="291"/>
      <c r="F285" s="320"/>
      <c r="G285" s="435"/>
      <c r="H285" s="435"/>
      <c r="J285" s="244"/>
      <c r="K285" s="244"/>
      <c r="L285" s="433"/>
    </row>
    <row r="286" spans="1:14" ht="18" x14ac:dyDescent="0.25">
      <c r="A286" s="45">
        <v>1</v>
      </c>
      <c r="B286" s="331">
        <v>11</v>
      </c>
      <c r="C286" s="256" t="s">
        <v>352</v>
      </c>
      <c r="D286" s="436">
        <v>39634</v>
      </c>
      <c r="E286" s="333">
        <v>30.6</v>
      </c>
      <c r="F286" s="321">
        <v>21</v>
      </c>
      <c r="G286" s="257">
        <f>E286</f>
        <v>30.6</v>
      </c>
      <c r="H286" s="484"/>
      <c r="I286" s="460">
        <f>SUM(F286:F293)</f>
        <v>95</v>
      </c>
      <c r="J286" s="259"/>
      <c r="K286" s="477">
        <v>3.8773148148148143E-3</v>
      </c>
      <c r="L286" s="463">
        <v>33</v>
      </c>
    </row>
    <row r="287" spans="1:14" ht="18" x14ac:dyDescent="0.25">
      <c r="A287" s="35">
        <v>2</v>
      </c>
      <c r="B287" s="315">
        <v>340</v>
      </c>
      <c r="C287" s="109" t="s">
        <v>353</v>
      </c>
      <c r="D287" s="202">
        <v>39472</v>
      </c>
      <c r="E287" s="168">
        <v>19.600000000000001</v>
      </c>
      <c r="F287" s="317">
        <v>0</v>
      </c>
      <c r="G287" s="293">
        <f t="shared" ref="G287:G293" si="27">E287</f>
        <v>19.600000000000001</v>
      </c>
      <c r="H287" s="485"/>
      <c r="I287" s="461"/>
      <c r="J287" s="169"/>
      <c r="K287" s="478"/>
      <c r="L287" s="464"/>
    </row>
    <row r="288" spans="1:14" ht="18" x14ac:dyDescent="0.25">
      <c r="A288" s="35">
        <v>3</v>
      </c>
      <c r="B288" s="315">
        <v>322</v>
      </c>
      <c r="C288" s="109" t="s">
        <v>354</v>
      </c>
      <c r="D288" s="202">
        <v>39528</v>
      </c>
      <c r="E288" s="168">
        <v>31.6</v>
      </c>
      <c r="F288" s="317">
        <v>23</v>
      </c>
      <c r="G288" s="293">
        <f t="shared" si="27"/>
        <v>31.6</v>
      </c>
      <c r="H288" s="485"/>
      <c r="I288" s="461"/>
      <c r="J288" s="169"/>
      <c r="K288" s="478"/>
      <c r="L288" s="464"/>
    </row>
    <row r="289" spans="1:16" ht="18" x14ac:dyDescent="0.25">
      <c r="A289" s="35">
        <v>4</v>
      </c>
      <c r="B289" s="315">
        <v>128</v>
      </c>
      <c r="C289" s="109" t="s">
        <v>355</v>
      </c>
      <c r="D289" s="202">
        <v>40199</v>
      </c>
      <c r="E289" s="168">
        <v>26.6</v>
      </c>
      <c r="F289" s="317">
        <v>13</v>
      </c>
      <c r="G289" s="293">
        <f t="shared" si="27"/>
        <v>26.6</v>
      </c>
      <c r="H289" s="485"/>
      <c r="I289" s="461"/>
      <c r="J289" s="169"/>
      <c r="K289" s="478"/>
      <c r="L289" s="464"/>
    </row>
    <row r="290" spans="1:16" ht="18" x14ac:dyDescent="0.25">
      <c r="A290" s="35">
        <v>5</v>
      </c>
      <c r="B290" s="315">
        <v>264</v>
      </c>
      <c r="C290" s="109" t="s">
        <v>356</v>
      </c>
      <c r="D290" s="202">
        <v>40011</v>
      </c>
      <c r="E290" s="168">
        <v>22.6</v>
      </c>
      <c r="F290" s="317">
        <v>5</v>
      </c>
      <c r="G290" s="293">
        <f t="shared" si="27"/>
        <v>22.6</v>
      </c>
      <c r="H290" s="485"/>
      <c r="I290" s="461"/>
      <c r="J290" s="169"/>
      <c r="K290" s="478"/>
      <c r="L290" s="464"/>
      <c r="N290" s="97">
        <f>F286+F288+F289+F290+F291+F292+F293</f>
        <v>95</v>
      </c>
    </row>
    <row r="291" spans="1:16" ht="18" x14ac:dyDescent="0.25">
      <c r="A291" s="35">
        <v>6</v>
      </c>
      <c r="B291" s="315">
        <v>124</v>
      </c>
      <c r="C291" s="109" t="s">
        <v>357</v>
      </c>
      <c r="D291" s="202">
        <v>39848</v>
      </c>
      <c r="E291" s="168">
        <v>22.1</v>
      </c>
      <c r="F291" s="317">
        <v>4</v>
      </c>
      <c r="G291" s="293">
        <f t="shared" si="27"/>
        <v>22.1</v>
      </c>
      <c r="H291" s="485"/>
      <c r="I291" s="461"/>
      <c r="J291" s="169"/>
      <c r="K291" s="478"/>
      <c r="L291" s="464"/>
      <c r="P291" s="157"/>
    </row>
    <row r="292" spans="1:16" ht="18" x14ac:dyDescent="0.25">
      <c r="A292" s="35">
        <v>7</v>
      </c>
      <c r="B292" s="315">
        <v>169</v>
      </c>
      <c r="C292" s="109" t="s">
        <v>358</v>
      </c>
      <c r="D292" s="202">
        <v>40154</v>
      </c>
      <c r="E292" s="168">
        <v>26.1</v>
      </c>
      <c r="F292" s="317">
        <v>12</v>
      </c>
      <c r="G292" s="293">
        <f t="shared" si="27"/>
        <v>26.1</v>
      </c>
      <c r="H292" s="485"/>
      <c r="I292" s="461"/>
      <c r="J292" s="169"/>
      <c r="K292" s="478"/>
      <c r="L292" s="464"/>
    </row>
    <row r="293" spans="1:16" ht="18.600000000000001" thickBot="1" x14ac:dyDescent="0.3">
      <c r="A293" s="38">
        <v>8</v>
      </c>
      <c r="B293" s="400">
        <v>147</v>
      </c>
      <c r="C293" s="335" t="s">
        <v>359</v>
      </c>
      <c r="D293" s="278">
        <v>40309</v>
      </c>
      <c r="E293" s="337">
        <v>28.5</v>
      </c>
      <c r="F293" s="322">
        <v>17</v>
      </c>
      <c r="G293" s="264">
        <f t="shared" si="27"/>
        <v>28.5</v>
      </c>
      <c r="H293" s="486"/>
      <c r="I293" s="462"/>
      <c r="J293" s="266"/>
      <c r="K293" s="479"/>
      <c r="L293" s="465"/>
    </row>
    <row r="294" spans="1:16" ht="18.600000000000001" thickBot="1" x14ac:dyDescent="0.3">
      <c r="A294" s="254"/>
      <c r="B294" s="437">
        <v>32</v>
      </c>
      <c r="C294" s="181" t="s">
        <v>422</v>
      </c>
      <c r="D294" s="253"/>
      <c r="E294" s="40"/>
      <c r="F294" s="318"/>
      <c r="G294" s="40"/>
      <c r="H294" s="40"/>
      <c r="I294" s="318"/>
      <c r="J294" s="86"/>
      <c r="K294" s="145"/>
      <c r="L294" s="174"/>
    </row>
    <row r="295" spans="1:16" ht="18" x14ac:dyDescent="0.25">
      <c r="A295" s="45">
        <v>1</v>
      </c>
      <c r="B295" s="255">
        <v>317</v>
      </c>
      <c r="C295" s="256" t="s">
        <v>423</v>
      </c>
      <c r="D295" s="276"/>
      <c r="E295" s="257">
        <v>26.1</v>
      </c>
      <c r="F295" s="321">
        <v>12</v>
      </c>
      <c r="G295" s="258"/>
      <c r="H295" s="257"/>
      <c r="I295" s="460">
        <f>SUM(F295:F302)</f>
        <v>157</v>
      </c>
      <c r="J295" s="259"/>
      <c r="K295" s="260">
        <v>5.3009259259259251E-3</v>
      </c>
      <c r="L295" s="463">
        <v>21</v>
      </c>
    </row>
    <row r="296" spans="1:16" ht="18" x14ac:dyDescent="0.25">
      <c r="A296" s="35">
        <v>2</v>
      </c>
      <c r="B296" s="39">
        <v>218</v>
      </c>
      <c r="C296" s="109" t="s">
        <v>424</v>
      </c>
      <c r="D296" s="202"/>
      <c r="E296" s="108">
        <v>32.5</v>
      </c>
      <c r="F296" s="317">
        <v>25</v>
      </c>
      <c r="G296" s="108"/>
      <c r="H296" s="108"/>
      <c r="I296" s="461"/>
      <c r="J296" s="169"/>
      <c r="K296" s="182"/>
      <c r="L296" s="464"/>
    </row>
    <row r="297" spans="1:16" ht="18" x14ac:dyDescent="0.25">
      <c r="A297" s="35">
        <v>3</v>
      </c>
      <c r="B297" s="39">
        <v>213</v>
      </c>
      <c r="C297" s="109" t="s">
        <v>425</v>
      </c>
      <c r="D297" s="202"/>
      <c r="E297" s="108">
        <v>30.1</v>
      </c>
      <c r="F297" s="317">
        <v>22</v>
      </c>
      <c r="G297" s="108"/>
      <c r="H297" s="108"/>
      <c r="I297" s="461"/>
      <c r="J297" s="169"/>
      <c r="K297" s="182"/>
      <c r="L297" s="464"/>
    </row>
    <row r="298" spans="1:16" ht="18" x14ac:dyDescent="0.25">
      <c r="A298" s="35">
        <v>4</v>
      </c>
      <c r="B298" s="39">
        <v>307</v>
      </c>
      <c r="C298" s="109" t="s">
        <v>426</v>
      </c>
      <c r="D298" s="202"/>
      <c r="E298" s="108">
        <v>22.3</v>
      </c>
      <c r="F298" s="317"/>
      <c r="G298" s="108"/>
      <c r="H298" s="108"/>
      <c r="I298" s="461"/>
      <c r="J298" s="169"/>
      <c r="K298" s="182"/>
      <c r="L298" s="464"/>
      <c r="N298" s="372">
        <f>F295+F296+F297+F299+F300+F301+F302</f>
        <v>157</v>
      </c>
    </row>
    <row r="299" spans="1:16" ht="18" x14ac:dyDescent="0.25">
      <c r="A299" s="35">
        <v>5</v>
      </c>
      <c r="B299" s="39">
        <v>370</v>
      </c>
      <c r="C299" s="109" t="s">
        <v>427</v>
      </c>
      <c r="D299" s="202"/>
      <c r="E299" s="108">
        <v>33.6</v>
      </c>
      <c r="F299" s="317">
        <v>27</v>
      </c>
      <c r="G299" s="108"/>
      <c r="H299" s="108"/>
      <c r="I299" s="461"/>
      <c r="J299" s="169"/>
      <c r="K299" s="182"/>
      <c r="L299" s="464"/>
    </row>
    <row r="300" spans="1:16" ht="18" x14ac:dyDescent="0.25">
      <c r="A300" s="35">
        <v>6</v>
      </c>
      <c r="B300" s="39">
        <v>90</v>
      </c>
      <c r="C300" s="109" t="s">
        <v>428</v>
      </c>
      <c r="D300" s="202"/>
      <c r="E300" s="108">
        <v>25.4</v>
      </c>
      <c r="F300" s="317">
        <v>10</v>
      </c>
      <c r="G300" s="108"/>
      <c r="H300" s="108"/>
      <c r="I300" s="461"/>
      <c r="J300" s="169"/>
      <c r="K300" s="182"/>
      <c r="L300" s="464"/>
    </row>
    <row r="301" spans="1:16" ht="18" x14ac:dyDescent="0.25">
      <c r="A301" s="35">
        <v>7</v>
      </c>
      <c r="B301" s="39">
        <v>386</v>
      </c>
      <c r="C301" s="109" t="s">
        <v>429</v>
      </c>
      <c r="D301" s="202"/>
      <c r="E301" s="108">
        <v>29.8</v>
      </c>
      <c r="F301" s="317">
        <v>19</v>
      </c>
      <c r="G301" s="108"/>
      <c r="H301" s="108"/>
      <c r="I301" s="461"/>
      <c r="J301" s="169"/>
      <c r="K301" s="182"/>
      <c r="L301" s="464"/>
    </row>
    <row r="302" spans="1:16" ht="18.600000000000001" thickBot="1" x14ac:dyDescent="0.3">
      <c r="A302" s="38">
        <v>8</v>
      </c>
      <c r="B302" s="262">
        <v>430</v>
      </c>
      <c r="C302" s="263" t="s">
        <v>430</v>
      </c>
      <c r="D302" s="278"/>
      <c r="E302" s="264">
        <v>41.1</v>
      </c>
      <c r="F302" s="322">
        <v>42</v>
      </c>
      <c r="G302" s="265"/>
      <c r="H302" s="264"/>
      <c r="I302" s="462"/>
      <c r="J302" s="266"/>
      <c r="K302" s="267"/>
      <c r="L302" s="465"/>
    </row>
    <row r="303" spans="1:16" ht="18.600000000000001" thickBot="1" x14ac:dyDescent="0.3">
      <c r="A303" s="254"/>
      <c r="B303" s="437" t="s">
        <v>431</v>
      </c>
      <c r="C303" s="181" t="s">
        <v>468</v>
      </c>
      <c r="D303" s="253"/>
      <c r="E303" s="277"/>
      <c r="F303" s="320"/>
      <c r="G303" s="243"/>
      <c r="H303" s="243"/>
      <c r="I303" s="320"/>
      <c r="J303" s="244"/>
      <c r="K303" s="245"/>
      <c r="L303" s="261"/>
      <c r="M303" s="158" t="s">
        <v>157</v>
      </c>
    </row>
    <row r="304" spans="1:16" ht="18" x14ac:dyDescent="0.25">
      <c r="A304" s="45">
        <v>1</v>
      </c>
      <c r="B304" s="279">
        <v>120</v>
      </c>
      <c r="C304" s="256" t="s">
        <v>433</v>
      </c>
      <c r="D304" s="280">
        <v>39393</v>
      </c>
      <c r="E304" s="257">
        <v>35.700000000000003</v>
      </c>
      <c r="F304" s="321">
        <v>31</v>
      </c>
      <c r="G304" s="257"/>
      <c r="H304" s="257"/>
      <c r="I304" s="460">
        <f>SUM(F304:F310)</f>
        <v>109</v>
      </c>
      <c r="J304" s="259"/>
      <c r="K304" s="260">
        <v>5.3009259259259251E-3</v>
      </c>
      <c r="L304" s="463">
        <v>32</v>
      </c>
    </row>
    <row r="305" spans="1:14" ht="18" x14ac:dyDescent="0.25">
      <c r="A305" s="35">
        <v>2</v>
      </c>
      <c r="B305" s="166">
        <v>105</v>
      </c>
      <c r="C305" s="252" t="s">
        <v>434</v>
      </c>
      <c r="D305" s="253">
        <v>40323</v>
      </c>
      <c r="E305" s="108">
        <v>26.6</v>
      </c>
      <c r="F305" s="317">
        <v>13</v>
      </c>
      <c r="G305" s="108"/>
      <c r="H305" s="108"/>
      <c r="I305" s="461"/>
      <c r="J305" s="169"/>
      <c r="K305" s="182"/>
      <c r="L305" s="464"/>
    </row>
    <row r="306" spans="1:14" ht="18" x14ac:dyDescent="0.25">
      <c r="A306" s="35">
        <v>3</v>
      </c>
      <c r="B306" s="166">
        <v>188</v>
      </c>
      <c r="C306" s="252" t="s">
        <v>435</v>
      </c>
      <c r="D306" s="275">
        <v>39385</v>
      </c>
      <c r="E306" s="108">
        <v>32.1</v>
      </c>
      <c r="F306" s="317">
        <v>24</v>
      </c>
      <c r="G306" s="108"/>
      <c r="H306" s="108"/>
      <c r="I306" s="461"/>
      <c r="J306" s="169"/>
      <c r="K306" s="182"/>
      <c r="L306" s="464"/>
    </row>
    <row r="307" spans="1:14" ht="18" x14ac:dyDescent="0.25">
      <c r="A307" s="35">
        <v>4</v>
      </c>
      <c r="B307" s="166">
        <v>176</v>
      </c>
      <c r="C307" s="252" t="s">
        <v>436</v>
      </c>
      <c r="D307" s="275">
        <v>39379</v>
      </c>
      <c r="E307" s="108">
        <v>22.2</v>
      </c>
      <c r="F307" s="317">
        <v>4</v>
      </c>
      <c r="G307" s="108"/>
      <c r="H307" s="108"/>
      <c r="I307" s="461"/>
      <c r="J307" s="169"/>
      <c r="K307" s="182"/>
      <c r="L307" s="464"/>
      <c r="N307" s="372">
        <f>F304+F305+F306+F307+F308+F309+F310</f>
        <v>109</v>
      </c>
    </row>
    <row r="308" spans="1:14" ht="18" x14ac:dyDescent="0.25">
      <c r="A308" s="35">
        <v>5</v>
      </c>
      <c r="B308" s="166">
        <v>48</v>
      </c>
      <c r="C308" s="252" t="s">
        <v>437</v>
      </c>
      <c r="D308" s="275">
        <v>39806</v>
      </c>
      <c r="E308" s="108">
        <v>30.2</v>
      </c>
      <c r="F308" s="317">
        <v>20</v>
      </c>
      <c r="G308" s="108"/>
      <c r="H308" s="108"/>
      <c r="I308" s="461"/>
      <c r="J308" s="169"/>
      <c r="K308" s="182"/>
      <c r="L308" s="464"/>
    </row>
    <row r="309" spans="1:14" ht="18" x14ac:dyDescent="0.25">
      <c r="A309" s="35">
        <v>6</v>
      </c>
      <c r="B309" s="166">
        <v>106</v>
      </c>
      <c r="C309" s="252" t="s">
        <v>438</v>
      </c>
      <c r="D309" s="275">
        <v>39649</v>
      </c>
      <c r="E309" s="108">
        <v>19.8</v>
      </c>
      <c r="F309" s="317">
        <v>0</v>
      </c>
      <c r="G309" s="108"/>
      <c r="H309" s="108"/>
      <c r="I309" s="461"/>
      <c r="J309" s="169"/>
      <c r="K309" s="182"/>
      <c r="L309" s="464"/>
    </row>
    <row r="310" spans="1:14" ht="18" x14ac:dyDescent="0.25">
      <c r="A310" s="35">
        <v>7</v>
      </c>
      <c r="B310" s="166">
        <v>67</v>
      </c>
      <c r="C310" s="252" t="s">
        <v>439</v>
      </c>
      <c r="D310" s="275">
        <v>39531</v>
      </c>
      <c r="E310" s="108">
        <v>28.5</v>
      </c>
      <c r="F310" s="317">
        <v>17</v>
      </c>
      <c r="G310" s="108"/>
      <c r="H310" s="108"/>
      <c r="I310" s="461"/>
      <c r="J310" s="169"/>
      <c r="K310" s="182"/>
      <c r="L310" s="464"/>
    </row>
    <row r="311" spans="1:14" ht="18.600000000000001" thickBot="1" x14ac:dyDescent="0.3">
      <c r="A311" s="38">
        <v>8</v>
      </c>
      <c r="B311" s="400"/>
      <c r="C311" s="438"/>
      <c r="D311" s="439"/>
      <c r="E311" s="378"/>
      <c r="F311" s="379"/>
      <c r="G311" s="378"/>
      <c r="H311" s="378"/>
      <c r="I311" s="440"/>
      <c r="J311" s="441"/>
      <c r="K311" s="442"/>
      <c r="L311" s="443"/>
    </row>
    <row r="312" spans="1:14" ht="18.600000000000001" thickBot="1" x14ac:dyDescent="0.3">
      <c r="A312" s="240"/>
      <c r="B312" s="394" t="s">
        <v>440</v>
      </c>
      <c r="C312" s="447" t="s">
        <v>441</v>
      </c>
      <c r="D312" s="448"/>
      <c r="E312" s="426"/>
      <c r="F312" s="427"/>
      <c r="G312" s="426"/>
      <c r="H312" s="426"/>
      <c r="I312" s="427"/>
      <c r="J312" s="449"/>
      <c r="K312" s="450"/>
      <c r="L312" s="451"/>
    </row>
    <row r="313" spans="1:14" ht="18" x14ac:dyDescent="0.25">
      <c r="A313" s="45">
        <v>1</v>
      </c>
      <c r="B313" s="353">
        <v>63</v>
      </c>
      <c r="C313" s="428" t="s">
        <v>442</v>
      </c>
      <c r="D313" s="452">
        <v>39931</v>
      </c>
      <c r="E313" s="419">
        <v>28.4</v>
      </c>
      <c r="F313" s="420">
        <v>16</v>
      </c>
      <c r="G313" s="419"/>
      <c r="H313" s="419"/>
      <c r="I313" s="466">
        <f>SUM(F313:F320)</f>
        <v>195</v>
      </c>
      <c r="J313" s="453"/>
      <c r="K313" s="454">
        <v>5.3009259259259251E-3</v>
      </c>
      <c r="L313" s="469">
        <v>10</v>
      </c>
    </row>
    <row r="314" spans="1:14" ht="18" x14ac:dyDescent="0.25">
      <c r="A314" s="35">
        <v>2</v>
      </c>
      <c r="B314" s="352">
        <v>84</v>
      </c>
      <c r="C314" s="422" t="s">
        <v>443</v>
      </c>
      <c r="D314" s="444">
        <v>40042</v>
      </c>
      <c r="E314" s="413">
        <v>32.5</v>
      </c>
      <c r="F314" s="414">
        <v>25</v>
      </c>
      <c r="G314" s="413"/>
      <c r="H314" s="413"/>
      <c r="I314" s="467"/>
      <c r="J314" s="445"/>
      <c r="K314" s="446"/>
      <c r="L314" s="470"/>
    </row>
    <row r="315" spans="1:14" ht="18" x14ac:dyDescent="0.25">
      <c r="A315" s="35">
        <v>3</v>
      </c>
      <c r="B315" s="352">
        <v>80</v>
      </c>
      <c r="C315" s="422" t="s">
        <v>444</v>
      </c>
      <c r="D315" s="444">
        <v>39667</v>
      </c>
      <c r="E315" s="413">
        <v>32.200000000000003</v>
      </c>
      <c r="F315" s="414">
        <v>24</v>
      </c>
      <c r="G315" s="413"/>
      <c r="H315" s="413"/>
      <c r="I315" s="467"/>
      <c r="J315" s="445"/>
      <c r="K315" s="446"/>
      <c r="L315" s="470"/>
    </row>
    <row r="316" spans="1:14" ht="18" x14ac:dyDescent="0.25">
      <c r="A316" s="35">
        <v>4</v>
      </c>
      <c r="B316" s="352">
        <v>299</v>
      </c>
      <c r="C316" s="422" t="s">
        <v>445</v>
      </c>
      <c r="D316" s="444">
        <v>39447</v>
      </c>
      <c r="E316" s="413">
        <v>42</v>
      </c>
      <c r="F316" s="414">
        <v>44</v>
      </c>
      <c r="G316" s="413"/>
      <c r="H316" s="413"/>
      <c r="I316" s="467"/>
      <c r="J316" s="445"/>
      <c r="K316" s="446"/>
      <c r="L316" s="470"/>
      <c r="N316" s="372">
        <f>F313+F314+F315+F316+F318+F319+F320</f>
        <v>195</v>
      </c>
    </row>
    <row r="317" spans="1:14" ht="18" x14ac:dyDescent="0.25">
      <c r="A317" s="35">
        <v>5</v>
      </c>
      <c r="B317" s="352">
        <v>58</v>
      </c>
      <c r="C317" s="422" t="s">
        <v>446</v>
      </c>
      <c r="D317" s="444">
        <v>39990</v>
      </c>
      <c r="E317" s="413">
        <v>25.5</v>
      </c>
      <c r="F317" s="414"/>
      <c r="G317" s="413"/>
      <c r="H317" s="413"/>
      <c r="I317" s="467"/>
      <c r="J317" s="445"/>
      <c r="K317" s="446"/>
      <c r="L317" s="470"/>
    </row>
    <row r="318" spans="1:14" ht="18" x14ac:dyDescent="0.25">
      <c r="A318" s="35">
        <v>6</v>
      </c>
      <c r="B318" s="352">
        <v>24</v>
      </c>
      <c r="C318" s="422" t="s">
        <v>447</v>
      </c>
      <c r="D318" s="444">
        <v>39962</v>
      </c>
      <c r="E318" s="413">
        <v>31.4</v>
      </c>
      <c r="F318" s="414">
        <v>22</v>
      </c>
      <c r="G318" s="413"/>
      <c r="H318" s="413"/>
      <c r="I318" s="467"/>
      <c r="J318" s="445"/>
      <c r="K318" s="446"/>
      <c r="L318" s="470"/>
    </row>
    <row r="319" spans="1:14" ht="18" x14ac:dyDescent="0.25">
      <c r="A319" s="35">
        <v>7</v>
      </c>
      <c r="B319" s="352">
        <v>49</v>
      </c>
      <c r="C319" s="422" t="s">
        <v>448</v>
      </c>
      <c r="D319" s="444">
        <v>39489</v>
      </c>
      <c r="E319" s="413">
        <v>34</v>
      </c>
      <c r="F319" s="414">
        <v>28</v>
      </c>
      <c r="G319" s="413"/>
      <c r="H319" s="413"/>
      <c r="I319" s="467"/>
      <c r="J319" s="445"/>
      <c r="K319" s="446"/>
      <c r="L319" s="470"/>
    </row>
    <row r="320" spans="1:14" ht="18.600000000000001" thickBot="1" x14ac:dyDescent="0.3">
      <c r="A320" s="38">
        <v>8</v>
      </c>
      <c r="B320" s="358">
        <v>14</v>
      </c>
      <c r="C320" s="401" t="s">
        <v>449</v>
      </c>
      <c r="D320" s="455">
        <v>39939</v>
      </c>
      <c r="E320" s="378">
        <v>38</v>
      </c>
      <c r="F320" s="379">
        <v>36</v>
      </c>
      <c r="G320" s="378"/>
      <c r="H320" s="378"/>
      <c r="I320" s="468"/>
      <c r="J320" s="441"/>
      <c r="K320" s="442"/>
      <c r="L320" s="471"/>
    </row>
    <row r="321" spans="1:15" ht="21.6" thickBot="1" x14ac:dyDescent="0.3">
      <c r="A321" s="254"/>
      <c r="B321" s="456"/>
      <c r="C321" s="198" t="s">
        <v>473</v>
      </c>
      <c r="D321" s="171"/>
      <c r="E321" s="291"/>
      <c r="F321" s="320"/>
      <c r="G321" s="291"/>
      <c r="H321" s="291"/>
      <c r="I321" s="320"/>
      <c r="J321" s="244"/>
      <c r="K321" s="244"/>
      <c r="L321" s="290"/>
    </row>
    <row r="322" spans="1:15" ht="22.2" customHeight="1" x14ac:dyDescent="0.25">
      <c r="A322" s="45">
        <v>1</v>
      </c>
      <c r="B322" s="255">
        <v>318</v>
      </c>
      <c r="C322" s="285" t="s">
        <v>360</v>
      </c>
      <c r="D322" s="325">
        <v>39865</v>
      </c>
      <c r="E322" s="257">
        <v>33.1</v>
      </c>
      <c r="F322" s="321">
        <v>26</v>
      </c>
      <c r="G322" s="257"/>
      <c r="H322" s="257"/>
      <c r="I322" s="460">
        <f>SUM(F322:F329)</f>
        <v>142</v>
      </c>
      <c r="J322" s="259"/>
      <c r="K322" s="259"/>
      <c r="L322" s="463" t="s">
        <v>421</v>
      </c>
    </row>
    <row r="323" spans="1:15" ht="18" x14ac:dyDescent="0.25">
      <c r="A323" s="35">
        <v>2</v>
      </c>
      <c r="B323" s="39">
        <v>239</v>
      </c>
      <c r="C323" s="175" t="s">
        <v>361</v>
      </c>
      <c r="D323" s="221">
        <v>39665</v>
      </c>
      <c r="E323" s="293">
        <v>37.1</v>
      </c>
      <c r="F323" s="317">
        <v>34</v>
      </c>
      <c r="G323" s="293"/>
      <c r="H323" s="293"/>
      <c r="I323" s="461"/>
      <c r="J323" s="169"/>
      <c r="K323" s="169"/>
      <c r="L323" s="464"/>
    </row>
    <row r="324" spans="1:15" ht="18" x14ac:dyDescent="0.25">
      <c r="A324" s="35">
        <v>3</v>
      </c>
      <c r="B324" s="39">
        <v>216</v>
      </c>
      <c r="C324" s="175" t="s">
        <v>362</v>
      </c>
      <c r="D324" s="221">
        <v>39777</v>
      </c>
      <c r="E324" s="293">
        <v>33.5</v>
      </c>
      <c r="F324" s="317">
        <v>27</v>
      </c>
      <c r="G324" s="293"/>
      <c r="H324" s="293"/>
      <c r="I324" s="461"/>
      <c r="J324" s="169"/>
      <c r="K324" s="169"/>
      <c r="L324" s="464"/>
      <c r="N324" s="372">
        <f>F322+F323+F324+F325+F326+F328+F329</f>
        <v>142</v>
      </c>
    </row>
    <row r="325" spans="1:15" ht="18" x14ac:dyDescent="0.25">
      <c r="A325" s="35">
        <v>4</v>
      </c>
      <c r="B325" s="39">
        <v>381</v>
      </c>
      <c r="C325" s="175" t="s">
        <v>363</v>
      </c>
      <c r="D325" s="221">
        <v>39972</v>
      </c>
      <c r="E325" s="293">
        <v>27.4</v>
      </c>
      <c r="F325" s="317">
        <v>14</v>
      </c>
      <c r="G325" s="293"/>
      <c r="H325" s="293"/>
      <c r="I325" s="461"/>
      <c r="J325" s="169"/>
      <c r="K325" s="169"/>
      <c r="L325" s="464"/>
    </row>
    <row r="326" spans="1:15" ht="18" x14ac:dyDescent="0.25">
      <c r="A326" s="35">
        <v>5</v>
      </c>
      <c r="B326" s="39">
        <v>274</v>
      </c>
      <c r="C326" s="175" t="s">
        <v>364</v>
      </c>
      <c r="D326" s="221">
        <v>39398</v>
      </c>
      <c r="E326" s="293">
        <v>23.5</v>
      </c>
      <c r="F326" s="317">
        <v>7</v>
      </c>
      <c r="G326" s="293"/>
      <c r="H326" s="293"/>
      <c r="I326" s="461"/>
      <c r="J326" s="169"/>
      <c r="K326" s="169"/>
      <c r="L326" s="464"/>
    </row>
    <row r="327" spans="1:15" ht="18" x14ac:dyDescent="0.25">
      <c r="A327" s="35">
        <v>6</v>
      </c>
      <c r="B327" s="39">
        <v>283</v>
      </c>
      <c r="C327" s="175" t="s">
        <v>365</v>
      </c>
      <c r="D327" s="221">
        <v>39422</v>
      </c>
      <c r="E327" s="293">
        <v>22.8</v>
      </c>
      <c r="F327" s="317"/>
      <c r="G327" s="293"/>
      <c r="H327" s="293"/>
      <c r="I327" s="461"/>
      <c r="J327" s="169"/>
      <c r="K327" s="169"/>
      <c r="L327" s="464"/>
    </row>
    <row r="328" spans="1:15" ht="18" x14ac:dyDescent="0.25">
      <c r="A328" s="35">
        <v>7</v>
      </c>
      <c r="B328" s="39">
        <v>326</v>
      </c>
      <c r="C328" s="175" t="s">
        <v>366</v>
      </c>
      <c r="D328" s="221">
        <v>39835</v>
      </c>
      <c r="E328" s="293">
        <v>33.5</v>
      </c>
      <c r="F328" s="317">
        <v>27</v>
      </c>
      <c r="G328" s="293"/>
      <c r="H328" s="293"/>
      <c r="I328" s="461"/>
      <c r="J328" s="169"/>
      <c r="K328" s="169"/>
      <c r="L328" s="464"/>
    </row>
    <row r="329" spans="1:15" ht="18.600000000000001" thickBot="1" x14ac:dyDescent="0.3">
      <c r="A329" s="38">
        <v>8</v>
      </c>
      <c r="B329" s="346">
        <v>26</v>
      </c>
      <c r="C329" s="329" t="s">
        <v>367</v>
      </c>
      <c r="D329" s="330">
        <v>39998</v>
      </c>
      <c r="E329" s="264">
        <v>23.7</v>
      </c>
      <c r="F329" s="322">
        <v>7</v>
      </c>
      <c r="G329" s="264"/>
      <c r="H329" s="264"/>
      <c r="I329" s="462"/>
      <c r="J329" s="266"/>
      <c r="K329" s="266"/>
      <c r="L329" s="465"/>
    </row>
    <row r="330" spans="1:15" ht="17.25" customHeight="1" x14ac:dyDescent="0.25">
      <c r="A330" s="20"/>
      <c r="B330" s="29"/>
      <c r="C330" s="102"/>
      <c r="D330" s="99"/>
      <c r="E330" s="40"/>
      <c r="F330" s="40"/>
      <c r="G330" s="40"/>
      <c r="H330" s="40"/>
      <c r="I330" s="318"/>
      <c r="J330" s="86"/>
      <c r="K330" s="145"/>
      <c r="L330" s="87"/>
      <c r="N330" s="11"/>
    </row>
    <row r="331" spans="1:15" ht="15" customHeight="1" x14ac:dyDescent="0.25">
      <c r="A331" s="20"/>
      <c r="B331" s="29"/>
      <c r="C331" s="102"/>
      <c r="D331" s="99"/>
      <c r="E331" s="40"/>
      <c r="F331" s="40"/>
      <c r="G331" s="40"/>
      <c r="H331" s="40"/>
      <c r="I331" s="318"/>
      <c r="J331" s="86"/>
      <c r="K331" s="145"/>
      <c r="L331" s="87"/>
      <c r="N331" s="146"/>
    </row>
    <row r="332" spans="1:15" ht="14.25" customHeight="1" x14ac:dyDescent="0.25">
      <c r="A332" s="20"/>
      <c r="B332" s="29"/>
      <c r="C332" s="90" t="s">
        <v>29</v>
      </c>
      <c r="D332" s="99"/>
      <c r="E332" s="40"/>
      <c r="F332" s="40"/>
      <c r="G332" s="40"/>
      <c r="H332" s="40"/>
      <c r="I332" s="318"/>
      <c r="J332" s="86"/>
      <c r="K332" s="145"/>
      <c r="L332" s="87"/>
      <c r="N332" s="146"/>
      <c r="O332" s="97"/>
    </row>
    <row r="333" spans="1:15" ht="26.1" customHeight="1" x14ac:dyDescent="0.25">
      <c r="A333" s="111">
        <v>1</v>
      </c>
      <c r="B333" s="112"/>
      <c r="C333" s="529" t="s">
        <v>232</v>
      </c>
      <c r="D333" s="113" t="s">
        <v>38</v>
      </c>
      <c r="E333" s="530" t="s">
        <v>471</v>
      </c>
      <c r="F333" s="531">
        <v>49.3</v>
      </c>
      <c r="G333" s="408"/>
      <c r="H333" s="527"/>
      <c r="I333" s="528"/>
      <c r="J333" s="86"/>
      <c r="K333" s="145"/>
      <c r="L333" s="87"/>
      <c r="N333" s="146"/>
      <c r="O333" s="29"/>
    </row>
    <row r="334" spans="1:15" ht="29.4" customHeight="1" x14ac:dyDescent="0.2">
      <c r="A334" s="114">
        <v>2</v>
      </c>
      <c r="B334" s="115"/>
      <c r="C334" s="532" t="s">
        <v>236</v>
      </c>
      <c r="D334" s="116" t="s">
        <v>38</v>
      </c>
      <c r="E334" s="533" t="s">
        <v>107</v>
      </c>
      <c r="F334" s="534">
        <v>47.4</v>
      </c>
      <c r="G334" s="408"/>
      <c r="H334" s="527"/>
      <c r="I334" s="528"/>
      <c r="J334" s="86"/>
      <c r="K334" s="145"/>
      <c r="L334" s="87"/>
      <c r="N334" s="146"/>
      <c r="O334" s="29"/>
    </row>
    <row r="335" spans="1:15" ht="30" customHeight="1" x14ac:dyDescent="0.2">
      <c r="A335" s="114">
        <v>3</v>
      </c>
      <c r="B335" s="117"/>
      <c r="C335" s="532" t="s">
        <v>345</v>
      </c>
      <c r="D335" s="116" t="s">
        <v>32</v>
      </c>
      <c r="E335" s="533" t="s">
        <v>472</v>
      </c>
      <c r="F335" s="534">
        <v>46.3</v>
      </c>
      <c r="G335" s="408"/>
      <c r="H335" s="527"/>
      <c r="I335" s="528"/>
      <c r="J335" s="86"/>
      <c r="K335" s="86"/>
      <c r="L335" s="87"/>
      <c r="N335" s="146"/>
      <c r="O335" s="29"/>
    </row>
    <row r="336" spans="1:15" ht="18" x14ac:dyDescent="0.25">
      <c r="A336" s="19"/>
      <c r="B336" s="19"/>
      <c r="C336" s="19"/>
      <c r="D336" s="19"/>
      <c r="E336" s="40"/>
      <c r="F336" s="40"/>
      <c r="G336" s="40"/>
      <c r="H336" s="40"/>
      <c r="I336" s="339"/>
      <c r="J336" s="54"/>
      <c r="K336" s="54"/>
      <c r="L336" s="55"/>
      <c r="N336" s="146"/>
    </row>
    <row r="337" spans="1:14" ht="20.399999999999999" x14ac:dyDescent="0.25">
      <c r="C337" s="16" t="s">
        <v>4</v>
      </c>
      <c r="D337" s="90"/>
      <c r="E337" s="91"/>
      <c r="F337" s="535" t="s">
        <v>458</v>
      </c>
      <c r="I337" s="340"/>
      <c r="N337" s="146"/>
    </row>
    <row r="338" spans="1:14" x14ac:dyDescent="0.25">
      <c r="N338" s="146"/>
    </row>
    <row r="339" spans="1:14" ht="18" x14ac:dyDescent="0.25">
      <c r="A339" s="94"/>
      <c r="B339" s="20"/>
      <c r="C339" s="26"/>
      <c r="D339" s="26"/>
      <c r="E339" s="504"/>
      <c r="F339" s="504"/>
      <c r="G339" s="504"/>
      <c r="H339" s="95"/>
      <c r="I339" s="54"/>
    </row>
    <row r="340" spans="1:14" ht="18" x14ac:dyDescent="0.25">
      <c r="A340" s="94"/>
      <c r="B340" s="20"/>
      <c r="C340" s="26"/>
      <c r="D340" s="26"/>
      <c r="E340" s="504"/>
      <c r="F340" s="504"/>
      <c r="G340" s="504"/>
      <c r="H340" s="95"/>
      <c r="I340" s="54"/>
    </row>
    <row r="341" spans="1:14" ht="15.6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</row>
    <row r="342" spans="1:14" ht="15.6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</row>
    <row r="343" spans="1:14" ht="15.6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</row>
    <row r="344" spans="1:14" ht="15.6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</row>
    <row r="345" spans="1:14" ht="15.6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</row>
    <row r="346" spans="1:14" ht="15.6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</row>
    <row r="347" spans="1:14" ht="15.6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</row>
    <row r="348" spans="1:14" ht="15.6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</row>
    <row r="349" spans="1:14" ht="15.6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</row>
    <row r="352" spans="1:14" ht="21" x14ac:dyDescent="0.25">
      <c r="A352" s="170"/>
      <c r="B352" s="30" t="s">
        <v>153</v>
      </c>
      <c r="C352" s="194" t="s">
        <v>106</v>
      </c>
      <c r="D352" s="171"/>
      <c r="E352" s="40"/>
      <c r="F352" s="40"/>
      <c r="G352" s="40"/>
      <c r="H352" s="40"/>
      <c r="I352" s="40"/>
      <c r="J352" s="86"/>
      <c r="K352" s="86"/>
      <c r="L352" s="174"/>
    </row>
    <row r="353" spans="1:14" ht="18" x14ac:dyDescent="0.25">
      <c r="A353" s="14">
        <v>1</v>
      </c>
      <c r="B353" s="166"/>
      <c r="C353" s="175" t="s">
        <v>218</v>
      </c>
      <c r="D353" s="177">
        <v>39916</v>
      </c>
      <c r="E353" s="168"/>
      <c r="F353" s="108"/>
      <c r="G353" s="108">
        <f>E353</f>
        <v>0</v>
      </c>
      <c r="H353" s="485"/>
      <c r="I353" s="506"/>
      <c r="J353" s="169"/>
      <c r="K353" s="478">
        <v>5.3009259259259251E-3</v>
      </c>
      <c r="L353" s="505"/>
    </row>
    <row r="354" spans="1:14" ht="18" x14ac:dyDescent="0.25">
      <c r="A354" s="14">
        <v>2</v>
      </c>
      <c r="B354" s="166"/>
      <c r="C354" s="175" t="s">
        <v>219</v>
      </c>
      <c r="D354" s="177">
        <v>40388</v>
      </c>
      <c r="E354" s="168"/>
      <c r="F354" s="108"/>
      <c r="G354" s="108">
        <f t="shared" ref="G354:G360" si="28">E354</f>
        <v>0</v>
      </c>
      <c r="H354" s="485"/>
      <c r="I354" s="506"/>
      <c r="J354" s="169"/>
      <c r="K354" s="478"/>
      <c r="L354" s="505"/>
    </row>
    <row r="355" spans="1:14" ht="18" x14ac:dyDescent="0.25">
      <c r="A355" s="14">
        <v>3</v>
      </c>
      <c r="B355" s="166"/>
      <c r="C355" s="175" t="s">
        <v>220</v>
      </c>
      <c r="D355" s="177">
        <v>40248</v>
      </c>
      <c r="E355" s="168"/>
      <c r="F355" s="108"/>
      <c r="G355" s="108">
        <f t="shared" si="28"/>
        <v>0</v>
      </c>
      <c r="H355" s="485"/>
      <c r="I355" s="506"/>
      <c r="J355" s="169"/>
      <c r="K355" s="478"/>
      <c r="L355" s="505"/>
    </row>
    <row r="356" spans="1:14" ht="18" x14ac:dyDescent="0.25">
      <c r="A356" s="14">
        <v>4</v>
      </c>
      <c r="B356" s="166"/>
      <c r="C356" s="175" t="s">
        <v>221</v>
      </c>
      <c r="D356" s="177">
        <v>39811</v>
      </c>
      <c r="E356" s="168"/>
      <c r="F356" s="108"/>
      <c r="G356" s="108">
        <f t="shared" si="28"/>
        <v>0</v>
      </c>
      <c r="H356" s="485"/>
      <c r="I356" s="506"/>
      <c r="J356" s="169"/>
      <c r="K356" s="478"/>
      <c r="L356" s="505"/>
    </row>
    <row r="357" spans="1:14" ht="18" x14ac:dyDescent="0.25">
      <c r="A357" s="14">
        <v>5</v>
      </c>
      <c r="B357" s="166"/>
      <c r="C357" s="175" t="s">
        <v>222</v>
      </c>
      <c r="D357" s="177">
        <v>39818</v>
      </c>
      <c r="E357" s="168"/>
      <c r="F357" s="108"/>
      <c r="G357" s="108">
        <f t="shared" si="28"/>
        <v>0</v>
      </c>
      <c r="H357" s="485"/>
      <c r="I357" s="506"/>
      <c r="J357" s="169"/>
      <c r="K357" s="478"/>
      <c r="L357" s="505"/>
      <c r="N357" s="97">
        <f>G353+G354+G355+G356+G357+G358+G359+G360</f>
        <v>0</v>
      </c>
    </row>
    <row r="358" spans="1:14" ht="18" x14ac:dyDescent="0.25">
      <c r="A358" s="14">
        <v>6</v>
      </c>
      <c r="B358" s="166"/>
      <c r="C358" s="175" t="s">
        <v>223</v>
      </c>
      <c r="D358" s="177">
        <v>39551</v>
      </c>
      <c r="E358" s="168"/>
      <c r="F358" s="108"/>
      <c r="G358" s="108">
        <f t="shared" si="28"/>
        <v>0</v>
      </c>
      <c r="H358" s="485"/>
      <c r="I358" s="506"/>
      <c r="J358" s="169"/>
      <c r="K358" s="478"/>
      <c r="L358" s="505"/>
    </row>
    <row r="359" spans="1:14" ht="18" x14ac:dyDescent="0.25">
      <c r="A359" s="14">
        <v>7</v>
      </c>
      <c r="B359" s="166"/>
      <c r="C359" s="195" t="s">
        <v>224</v>
      </c>
      <c r="D359" s="196">
        <v>39748</v>
      </c>
      <c r="E359" s="168"/>
      <c r="F359" s="108"/>
      <c r="G359" s="108">
        <f t="shared" si="28"/>
        <v>0</v>
      </c>
      <c r="H359" s="485"/>
      <c r="I359" s="506"/>
      <c r="J359" s="169"/>
      <c r="K359" s="478"/>
      <c r="L359" s="505"/>
    </row>
    <row r="360" spans="1:14" ht="18" x14ac:dyDescent="0.25">
      <c r="A360" s="14">
        <v>8</v>
      </c>
      <c r="B360" s="197"/>
      <c r="C360" s="175" t="s">
        <v>225</v>
      </c>
      <c r="D360" s="177">
        <v>39477</v>
      </c>
      <c r="E360" s="168"/>
      <c r="F360" s="108"/>
      <c r="G360" s="108">
        <f t="shared" si="28"/>
        <v>0</v>
      </c>
      <c r="H360" s="485"/>
      <c r="I360" s="506"/>
      <c r="J360" s="169"/>
      <c r="K360" s="478"/>
      <c r="L360" s="505"/>
    </row>
  </sheetData>
  <mergeCells count="149">
    <mergeCell ref="C1:L1"/>
    <mergeCell ref="H205:H212"/>
    <mergeCell ref="I205:I212"/>
    <mergeCell ref="K205:K212"/>
    <mergeCell ref="L205:L212"/>
    <mergeCell ref="H223:H230"/>
    <mergeCell ref="I223:I230"/>
    <mergeCell ref="K223:K230"/>
    <mergeCell ref="L223:L230"/>
    <mergeCell ref="H214:H221"/>
    <mergeCell ref="I214:I221"/>
    <mergeCell ref="K214:K221"/>
    <mergeCell ref="L214:L221"/>
    <mergeCell ref="H169:H176"/>
    <mergeCell ref="I169:I176"/>
    <mergeCell ref="K169:K176"/>
    <mergeCell ref="L169:L176"/>
    <mergeCell ref="H187:H194"/>
    <mergeCell ref="I187:I194"/>
    <mergeCell ref="K187:K194"/>
    <mergeCell ref="L34:L41"/>
    <mergeCell ref="H52:H59"/>
    <mergeCell ref="I52:I59"/>
    <mergeCell ref="K52:K59"/>
    <mergeCell ref="H353:H360"/>
    <mergeCell ref="I353:I360"/>
    <mergeCell ref="K353:K360"/>
    <mergeCell ref="L353:L360"/>
    <mergeCell ref="H178:H185"/>
    <mergeCell ref="I178:I185"/>
    <mergeCell ref="K178:K185"/>
    <mergeCell ref="L178:L185"/>
    <mergeCell ref="H196:H203"/>
    <mergeCell ref="I196:I203"/>
    <mergeCell ref="L196:L203"/>
    <mergeCell ref="H286:H293"/>
    <mergeCell ref="K286:K293"/>
    <mergeCell ref="H250:H257"/>
    <mergeCell ref="I250:I257"/>
    <mergeCell ref="K250:K257"/>
    <mergeCell ref="L250:L257"/>
    <mergeCell ref="H277:H284"/>
    <mergeCell ref="I277:I284"/>
    <mergeCell ref="K277:K284"/>
    <mergeCell ref="L277:L284"/>
    <mergeCell ref="H241:H248"/>
    <mergeCell ref="I241:I248"/>
    <mergeCell ref="K241:K248"/>
    <mergeCell ref="H268:H275"/>
    <mergeCell ref="I268:I275"/>
    <mergeCell ref="L52:L59"/>
    <mergeCell ref="H70:H77"/>
    <mergeCell ref="H160:H167"/>
    <mergeCell ref="I160:I167"/>
    <mergeCell ref="K160:K167"/>
    <mergeCell ref="L160:L167"/>
    <mergeCell ref="H142:H149"/>
    <mergeCell ref="I142:I149"/>
    <mergeCell ref="K142:K149"/>
    <mergeCell ref="L142:L149"/>
    <mergeCell ref="H151:H158"/>
    <mergeCell ref="I151:I158"/>
    <mergeCell ref="K151:K158"/>
    <mergeCell ref="L151:L158"/>
    <mergeCell ref="H133:H140"/>
    <mergeCell ref="I133:I140"/>
    <mergeCell ref="K133:K140"/>
    <mergeCell ref="L133:L140"/>
    <mergeCell ref="I106:I113"/>
    <mergeCell ref="L106:L113"/>
    <mergeCell ref="A2:L2"/>
    <mergeCell ref="I7:I14"/>
    <mergeCell ref="H7:H14"/>
    <mergeCell ref="K7:K14"/>
    <mergeCell ref="L7:L14"/>
    <mergeCell ref="A4:L4"/>
    <mergeCell ref="H25:H32"/>
    <mergeCell ref="E340:G340"/>
    <mergeCell ref="I70:I77"/>
    <mergeCell ref="K70:K77"/>
    <mergeCell ref="L70:L77"/>
    <mergeCell ref="I124:I131"/>
    <mergeCell ref="H124:H131"/>
    <mergeCell ref="L124:L131"/>
    <mergeCell ref="K124:K131"/>
    <mergeCell ref="H115:H122"/>
    <mergeCell ref="I115:I122"/>
    <mergeCell ref="K115:K122"/>
    <mergeCell ref="L115:L122"/>
    <mergeCell ref="H97:H104"/>
    <mergeCell ref="I97:I104"/>
    <mergeCell ref="K97:K104"/>
    <mergeCell ref="L97:L104"/>
    <mergeCell ref="E339:G339"/>
    <mergeCell ref="H34:H41"/>
    <mergeCell ref="I34:I41"/>
    <mergeCell ref="K34:K41"/>
    <mergeCell ref="H79:H86"/>
    <mergeCell ref="I79:I86"/>
    <mergeCell ref="K79:K86"/>
    <mergeCell ref="L79:L86"/>
    <mergeCell ref="H16:H23"/>
    <mergeCell ref="I16:I23"/>
    <mergeCell ref="K16:K23"/>
    <mergeCell ref="L16:L23"/>
    <mergeCell ref="I25:I32"/>
    <mergeCell ref="L25:L32"/>
    <mergeCell ref="K61:K68"/>
    <mergeCell ref="L61:L68"/>
    <mergeCell ref="H61:H68"/>
    <mergeCell ref="I61:I68"/>
    <mergeCell ref="H88:H95"/>
    <mergeCell ref="I88:I95"/>
    <mergeCell ref="K88:K95"/>
    <mergeCell ref="L88:L95"/>
    <mergeCell ref="P87:P88"/>
    <mergeCell ref="P89:P90"/>
    <mergeCell ref="P91:P92"/>
    <mergeCell ref="P93:P94"/>
    <mergeCell ref="H43:H50"/>
    <mergeCell ref="I43:I50"/>
    <mergeCell ref="K43:K50"/>
    <mergeCell ref="L43:L50"/>
    <mergeCell ref="P178:P179"/>
    <mergeCell ref="O180:O181"/>
    <mergeCell ref="O184:O185"/>
    <mergeCell ref="I259:I266"/>
    <mergeCell ref="K259:K266"/>
    <mergeCell ref="L259:L266"/>
    <mergeCell ref="K268:K275"/>
    <mergeCell ref="L268:L275"/>
    <mergeCell ref="P79:P80"/>
    <mergeCell ref="P81:P82"/>
    <mergeCell ref="P83:P84"/>
    <mergeCell ref="P85:P86"/>
    <mergeCell ref="L187:L194"/>
    <mergeCell ref="L241:L248"/>
    <mergeCell ref="I295:I302"/>
    <mergeCell ref="L295:L302"/>
    <mergeCell ref="I304:I310"/>
    <mergeCell ref="L304:L310"/>
    <mergeCell ref="I313:I320"/>
    <mergeCell ref="L313:L320"/>
    <mergeCell ref="I322:I329"/>
    <mergeCell ref="L322:L329"/>
    <mergeCell ref="I232:I239"/>
    <mergeCell ref="L232:L239"/>
    <mergeCell ref="I286:I293"/>
    <mergeCell ref="L286:L293"/>
  </mergeCells>
  <phoneticPr fontId="2" type="noConversion"/>
  <conditionalFormatting sqref="G7:G14">
    <cfRule type="top10" dxfId="48" priority="76" percent="1" rank="1"/>
  </conditionalFormatting>
  <conditionalFormatting sqref="G16:G23">
    <cfRule type="top10" dxfId="47" priority="77" percent="1" rank="1"/>
  </conditionalFormatting>
  <conditionalFormatting sqref="G25:G32">
    <cfRule type="top10" dxfId="46" priority="41" percent="1" rank="1"/>
  </conditionalFormatting>
  <conditionalFormatting sqref="G34:G41">
    <cfRule type="top10" dxfId="45" priority="197" percent="1" rank="1"/>
  </conditionalFormatting>
  <conditionalFormatting sqref="G43:G50">
    <cfRule type="top10" dxfId="44" priority="38" percent="1" rank="1"/>
  </conditionalFormatting>
  <conditionalFormatting sqref="G52:G59">
    <cfRule type="top10" dxfId="43" priority="34" percent="1" rank="1"/>
  </conditionalFormatting>
  <conditionalFormatting sqref="G61:G68">
    <cfRule type="top10" dxfId="42" priority="33" percent="1" rank="1"/>
  </conditionalFormatting>
  <conditionalFormatting sqref="G70:G77">
    <cfRule type="top10" dxfId="41" priority="32" percent="1" rank="1"/>
  </conditionalFormatting>
  <conditionalFormatting sqref="G79:G86">
    <cfRule type="top10" dxfId="40" priority="194" percent="1" rank="1"/>
  </conditionalFormatting>
  <conditionalFormatting sqref="G88:G95">
    <cfRule type="top10" dxfId="39" priority="30" percent="1" rank="1"/>
  </conditionalFormatting>
  <conditionalFormatting sqref="G97:G104">
    <cfRule type="top10" dxfId="38" priority="29" percent="1" rank="1"/>
  </conditionalFormatting>
  <conditionalFormatting sqref="G105:G113">
    <cfRule type="top10" dxfId="37" priority="200" percent="1" rank="1"/>
  </conditionalFormatting>
  <conditionalFormatting sqref="G115:G122">
    <cfRule type="top10" dxfId="36" priority="26" percent="1" rank="1"/>
  </conditionalFormatting>
  <conditionalFormatting sqref="G124:G131">
    <cfRule type="top10" dxfId="35" priority="25" percent="1" rank="1"/>
  </conditionalFormatting>
  <conditionalFormatting sqref="G133:G140">
    <cfRule type="top10" dxfId="34" priority="24" percent="1" rank="1"/>
  </conditionalFormatting>
  <conditionalFormatting sqref="G142:G149">
    <cfRule type="top10" dxfId="33" priority="23" percent="1" rank="1"/>
  </conditionalFormatting>
  <conditionalFormatting sqref="G151:G158">
    <cfRule type="top10" dxfId="32" priority="22" percent="1" rank="1"/>
  </conditionalFormatting>
  <conditionalFormatting sqref="G160:G167">
    <cfRule type="top10" dxfId="31" priority="21" percent="1" rank="1"/>
  </conditionalFormatting>
  <conditionalFormatting sqref="G168">
    <cfRule type="top10" dxfId="30" priority="134" percent="1" rank="1"/>
    <cfRule type="top10" dxfId="29" priority="135" percent="1" rank="1"/>
  </conditionalFormatting>
  <conditionalFormatting sqref="G169:G176">
    <cfRule type="top10" dxfId="28" priority="20" percent="1" rank="1"/>
  </conditionalFormatting>
  <conditionalFormatting sqref="G178:G185">
    <cfRule type="top10" dxfId="27" priority="19" percent="1" rank="1"/>
  </conditionalFormatting>
  <conditionalFormatting sqref="G187:G194">
    <cfRule type="top10" dxfId="26" priority="17" percent="1" rank="1"/>
  </conditionalFormatting>
  <conditionalFormatting sqref="G195">
    <cfRule type="top10" dxfId="25" priority="110" percent="1" rank="1"/>
    <cfRule type="top10" dxfId="24" priority="114" percent="1" rank="1"/>
    <cfRule type="top10" dxfId="23" priority="115" percent="1" rank="1"/>
    <cfRule type="top10" dxfId="22" priority="126" percent="1" rank="1"/>
  </conditionalFormatting>
  <conditionalFormatting sqref="G196:G203">
    <cfRule type="top10" dxfId="21" priority="16" percent="1" rank="1"/>
  </conditionalFormatting>
  <conditionalFormatting sqref="G204">
    <cfRule type="top10" dxfId="20" priority="84" percent="1" rank="1"/>
    <cfRule type="top10" dxfId="19" priority="85" percent="1" rank="1"/>
  </conditionalFormatting>
  <conditionalFormatting sqref="G205:G212">
    <cfRule type="top10" dxfId="18" priority="14" percent="1" rank="1"/>
  </conditionalFormatting>
  <conditionalFormatting sqref="G213">
    <cfRule type="top10" dxfId="17" priority="191" percent="1" rank="1"/>
  </conditionalFormatting>
  <conditionalFormatting sqref="G214:G221">
    <cfRule type="top10" dxfId="16" priority="13" percent="1" rank="1"/>
  </conditionalFormatting>
  <conditionalFormatting sqref="G223:G239">
    <cfRule type="top10" dxfId="15" priority="12" percent="1" rank="1"/>
  </conditionalFormatting>
  <conditionalFormatting sqref="G240 G195">
    <cfRule type="top10" dxfId="14" priority="184" percent="1" rank="1"/>
  </conditionalFormatting>
  <conditionalFormatting sqref="G240">
    <cfRule type="top10" dxfId="13" priority="104" percent="1" rank="1"/>
  </conditionalFormatting>
  <conditionalFormatting sqref="G241:G248">
    <cfRule type="top10" dxfId="12" priority="10" percent="1" rank="1"/>
  </conditionalFormatting>
  <conditionalFormatting sqref="G250:G257">
    <cfRule type="top10" dxfId="11" priority="9" percent="1" rank="1"/>
  </conditionalFormatting>
  <conditionalFormatting sqref="G258:G266">
    <cfRule type="top10" dxfId="10" priority="202" percent="1" rank="1"/>
  </conditionalFormatting>
  <conditionalFormatting sqref="G267 G276">
    <cfRule type="top10" dxfId="9" priority="70" percent="1" rank="1"/>
  </conditionalFormatting>
  <conditionalFormatting sqref="G268:G275">
    <cfRule type="top10" dxfId="8" priority="7" percent="1" rank="1"/>
  </conditionalFormatting>
  <conditionalFormatting sqref="G277:G284">
    <cfRule type="top10" dxfId="7" priority="203" percent="1" rank="1"/>
  </conditionalFormatting>
  <conditionalFormatting sqref="G286:G293 G303:G320">
    <cfRule type="top10" dxfId="6" priority="5" percent="1" rank="1"/>
  </conditionalFormatting>
  <conditionalFormatting sqref="G294">
    <cfRule type="top10" dxfId="5" priority="3" percent="1" rank="1"/>
    <cfRule type="top10" dxfId="4" priority="4" percent="1" rank="1"/>
  </conditionalFormatting>
  <conditionalFormatting sqref="G295:G302">
    <cfRule type="top10" dxfId="3" priority="1" percent="1" rank="1"/>
    <cfRule type="top10" dxfId="2" priority="2" percent="1" rank="1"/>
  </conditionalFormatting>
  <conditionalFormatting sqref="G330:G332">
    <cfRule type="top10" dxfId="1" priority="190" percent="1" rank="1"/>
  </conditionalFormatting>
  <conditionalFormatting sqref="G353:G360">
    <cfRule type="top10" dxfId="0" priority="15" percent="1" rank="1"/>
  </conditionalFormatting>
  <printOptions horizontalCentered="1"/>
  <pageMargins left="0.39370078740157483" right="0" top="0.19685039370078741" bottom="0.19685039370078741" header="0" footer="0"/>
  <pageSetup paperSize="9" scale="73" fitToHeight="7" orientation="portrait" r:id="rId1"/>
  <headerFooter alignWithMargins="0">
    <oddFooter>&amp;R&amp;P</oddFooter>
  </headerFooter>
  <rowBreaks count="2" manualBreakCount="2">
    <brk id="66" max="12" man="1"/>
    <brk id="113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5"/>
  <sheetViews>
    <sheetView view="pageBreakPreview" zoomScale="90" zoomScaleNormal="100" zoomScaleSheetLayoutView="90" workbookViewId="0">
      <pane ySplit="5" topLeftCell="A6" activePane="bottomLeft" state="frozen"/>
      <selection pane="bottomLeft" activeCell="C14" sqref="C14"/>
    </sheetView>
  </sheetViews>
  <sheetFormatPr defaultColWidth="9.109375" defaultRowHeight="15.6" x14ac:dyDescent="0.25"/>
  <cols>
    <col min="1" max="1" width="8.109375" style="20" customWidth="1"/>
    <col min="2" max="2" width="4.44140625" style="20" hidden="1" customWidth="1"/>
    <col min="3" max="3" width="52.21875" style="94" customWidth="1"/>
    <col min="4" max="4" width="35.5546875" style="20" customWidth="1"/>
    <col min="5" max="5" width="17.6640625" style="97" customWidth="1"/>
    <col min="6" max="6" width="9.109375" style="20" customWidth="1"/>
    <col min="7" max="7" width="9.109375" style="20"/>
    <col min="8" max="16384" width="9.109375" style="29"/>
  </cols>
  <sheetData>
    <row r="1" spans="1:12" ht="47.25" customHeight="1" x14ac:dyDescent="0.25">
      <c r="A1" s="510" t="s">
        <v>25</v>
      </c>
      <c r="B1" s="510"/>
      <c r="C1" s="510"/>
      <c r="D1" s="510"/>
      <c r="E1" s="510"/>
      <c r="F1" s="96"/>
      <c r="G1" s="96"/>
    </row>
    <row r="2" spans="1:12" ht="22.8" x14ac:dyDescent="0.25">
      <c r="A2" s="516" t="s">
        <v>469</v>
      </c>
      <c r="B2" s="516"/>
      <c r="C2" s="516"/>
      <c r="D2" s="516"/>
      <c r="E2" s="516"/>
      <c r="F2" s="516"/>
    </row>
    <row r="3" spans="1:12" x14ac:dyDescent="0.25">
      <c r="A3" s="511"/>
      <c r="B3" s="511"/>
      <c r="C3" s="511"/>
      <c r="D3" s="511"/>
      <c r="E3" s="511"/>
      <c r="F3" s="511"/>
    </row>
    <row r="4" spans="1:12" ht="35.25" customHeight="1" thickBot="1" x14ac:dyDescent="0.3">
      <c r="A4" s="512" t="s">
        <v>154</v>
      </c>
      <c r="B4" s="512"/>
      <c r="C4" s="512"/>
      <c r="D4" s="512"/>
      <c r="E4" s="512"/>
      <c r="F4" s="512"/>
    </row>
    <row r="5" spans="1:12" ht="45" customHeight="1" thickBot="1" x14ac:dyDescent="0.3">
      <c r="A5" s="152" t="s">
        <v>24</v>
      </c>
      <c r="B5" s="153"/>
      <c r="C5" s="154" t="s">
        <v>1</v>
      </c>
      <c r="D5" s="548" t="s">
        <v>470</v>
      </c>
      <c r="E5" s="155" t="s">
        <v>45</v>
      </c>
      <c r="F5" s="156" t="s">
        <v>2</v>
      </c>
    </row>
    <row r="6" spans="1:12" ht="25.05" customHeight="1" x14ac:dyDescent="0.25">
      <c r="A6" s="110">
        <v>1</v>
      </c>
      <c r="B6" s="118"/>
      <c r="C6" s="525" t="s">
        <v>232</v>
      </c>
      <c r="D6" s="553" t="s">
        <v>93</v>
      </c>
      <c r="E6" s="526">
        <v>49.3</v>
      </c>
      <c r="F6" s="110">
        <v>1</v>
      </c>
    </row>
    <row r="7" spans="1:12" ht="25.05" customHeight="1" x14ac:dyDescent="0.25">
      <c r="A7" s="105">
        <v>2</v>
      </c>
      <c r="B7" s="119"/>
      <c r="C7" s="515" t="s">
        <v>236</v>
      </c>
      <c r="D7" s="554" t="s">
        <v>107</v>
      </c>
      <c r="E7" s="316">
        <v>47.4</v>
      </c>
      <c r="F7" s="105">
        <v>2</v>
      </c>
    </row>
    <row r="8" spans="1:12" ht="25.05" customHeight="1" x14ac:dyDescent="0.25">
      <c r="A8" s="105">
        <v>3</v>
      </c>
      <c r="B8" s="119"/>
      <c r="C8" s="515" t="s">
        <v>345</v>
      </c>
      <c r="D8" s="554" t="s">
        <v>98</v>
      </c>
      <c r="E8" s="316">
        <v>46.3</v>
      </c>
      <c r="F8" s="105">
        <v>3</v>
      </c>
    </row>
    <row r="9" spans="1:12" ht="25.05" customHeight="1" x14ac:dyDescent="0.25">
      <c r="A9" s="14">
        <v>4</v>
      </c>
      <c r="B9" s="39"/>
      <c r="C9" s="103" t="s">
        <v>368</v>
      </c>
      <c r="D9" s="549" t="s">
        <v>99</v>
      </c>
      <c r="E9" s="316">
        <v>45.9</v>
      </c>
      <c r="F9" s="14">
        <v>4</v>
      </c>
    </row>
    <row r="10" spans="1:12" ht="25.05" customHeight="1" x14ac:dyDescent="0.25">
      <c r="A10" s="14">
        <v>5</v>
      </c>
      <c r="B10" s="39"/>
      <c r="C10" s="109" t="s">
        <v>192</v>
      </c>
      <c r="D10" s="549" t="s">
        <v>90</v>
      </c>
      <c r="E10" s="316">
        <v>45.7</v>
      </c>
      <c r="F10" s="14">
        <v>5</v>
      </c>
    </row>
    <row r="11" spans="1:12" ht="25.05" customHeight="1" x14ac:dyDescent="0.25">
      <c r="A11" s="14">
        <v>6</v>
      </c>
      <c r="B11" s="39"/>
      <c r="C11" s="175" t="s">
        <v>459</v>
      </c>
      <c r="D11" s="549" t="s">
        <v>98</v>
      </c>
      <c r="E11" s="316">
        <v>45.2</v>
      </c>
      <c r="F11" s="14">
        <v>6</v>
      </c>
    </row>
    <row r="12" spans="1:12" ht="30.6" customHeight="1" x14ac:dyDescent="0.25">
      <c r="A12" s="14">
        <v>7</v>
      </c>
      <c r="B12" s="39"/>
      <c r="C12" s="175" t="s">
        <v>380</v>
      </c>
      <c r="D12" s="549" t="s">
        <v>105</v>
      </c>
      <c r="E12" s="316">
        <v>44.8</v>
      </c>
      <c r="F12" s="14">
        <v>7</v>
      </c>
    </row>
    <row r="13" spans="1:12" s="20" customFormat="1" ht="25.05" customHeight="1" x14ac:dyDescent="0.25">
      <c r="A13" s="14">
        <v>8</v>
      </c>
      <c r="B13" s="39"/>
      <c r="C13" s="175" t="s">
        <v>341</v>
      </c>
      <c r="D13" s="549" t="s">
        <v>98</v>
      </c>
      <c r="E13" s="316">
        <v>44.1</v>
      </c>
      <c r="F13" s="14">
        <v>8</v>
      </c>
      <c r="H13" s="29"/>
      <c r="I13" s="29"/>
      <c r="J13" s="29"/>
      <c r="K13" s="29"/>
      <c r="L13" s="29"/>
    </row>
    <row r="14" spans="1:12" s="20" customFormat="1" ht="25.05" customHeight="1" x14ac:dyDescent="0.25">
      <c r="A14" s="14">
        <v>9</v>
      </c>
      <c r="B14" s="39"/>
      <c r="C14" s="162" t="s">
        <v>159</v>
      </c>
      <c r="D14" s="549" t="s">
        <v>92</v>
      </c>
      <c r="E14" s="316">
        <v>44</v>
      </c>
      <c r="F14" s="14">
        <v>9</v>
      </c>
      <c r="H14" s="29"/>
      <c r="I14" s="29"/>
      <c r="J14" s="29"/>
      <c r="K14" s="29"/>
      <c r="L14" s="29"/>
    </row>
    <row r="15" spans="1:12" s="20" customFormat="1" ht="25.05" customHeight="1" x14ac:dyDescent="0.25">
      <c r="A15" s="14">
        <v>10</v>
      </c>
      <c r="B15" s="39"/>
      <c r="C15" s="175" t="s">
        <v>256</v>
      </c>
      <c r="D15" s="550" t="s">
        <v>108</v>
      </c>
      <c r="E15" s="316">
        <v>43.1</v>
      </c>
      <c r="F15" s="14">
        <v>10</v>
      </c>
      <c r="H15" s="29"/>
      <c r="I15" s="29"/>
      <c r="J15" s="29"/>
      <c r="K15" s="29"/>
      <c r="L15" s="29"/>
    </row>
    <row r="16" spans="1:12" s="20" customFormat="1" ht="25.05" customHeight="1" x14ac:dyDescent="0.25">
      <c r="A16" s="14">
        <v>11</v>
      </c>
      <c r="B16" s="39"/>
      <c r="C16" s="162" t="s">
        <v>347</v>
      </c>
      <c r="D16" s="549" t="s">
        <v>98</v>
      </c>
      <c r="E16" s="316">
        <v>42.9</v>
      </c>
      <c r="F16" s="14">
        <v>11</v>
      </c>
      <c r="H16" s="29"/>
      <c r="I16" s="29"/>
      <c r="J16" s="29"/>
      <c r="K16" s="29"/>
      <c r="L16" s="29"/>
    </row>
    <row r="17" spans="1:12" s="20" customFormat="1" ht="25.05" customHeight="1" x14ac:dyDescent="0.25">
      <c r="A17" s="14">
        <v>12</v>
      </c>
      <c r="B17" s="39"/>
      <c r="C17" s="103" t="s">
        <v>379</v>
      </c>
      <c r="D17" s="549" t="s">
        <v>105</v>
      </c>
      <c r="E17" s="316">
        <v>42.6</v>
      </c>
      <c r="F17" s="14">
        <v>12</v>
      </c>
      <c r="H17" s="29"/>
      <c r="I17" s="29"/>
      <c r="J17" s="29"/>
      <c r="K17" s="29"/>
      <c r="L17" s="29"/>
    </row>
    <row r="18" spans="1:12" s="20" customFormat="1" ht="25.05" customHeight="1" x14ac:dyDescent="0.25">
      <c r="A18" s="14">
        <v>13</v>
      </c>
      <c r="B18" s="39"/>
      <c r="C18" s="175" t="s">
        <v>326</v>
      </c>
      <c r="D18" s="549" t="s">
        <v>88</v>
      </c>
      <c r="E18" s="316">
        <v>42.6</v>
      </c>
      <c r="F18" s="14">
        <v>13</v>
      </c>
      <c r="H18" s="29"/>
      <c r="I18" s="29"/>
      <c r="J18" s="29"/>
      <c r="K18" s="29"/>
      <c r="L18" s="29"/>
    </row>
    <row r="19" spans="1:12" s="20" customFormat="1" ht="25.05" customHeight="1" x14ac:dyDescent="0.25">
      <c r="A19" s="14">
        <v>14</v>
      </c>
      <c r="B19" s="39"/>
      <c r="C19" s="175" t="s">
        <v>326</v>
      </c>
      <c r="D19" s="549" t="s">
        <v>88</v>
      </c>
      <c r="E19" s="316">
        <v>42.6</v>
      </c>
      <c r="F19" s="14">
        <v>14</v>
      </c>
      <c r="H19" s="29"/>
      <c r="I19" s="29"/>
      <c r="J19" s="29"/>
      <c r="K19" s="29"/>
      <c r="L19" s="29"/>
    </row>
    <row r="20" spans="1:12" s="20" customFormat="1" ht="25.05" customHeight="1" x14ac:dyDescent="0.25">
      <c r="A20" s="14">
        <v>15</v>
      </c>
      <c r="B20" s="39"/>
      <c r="C20" s="199" t="s">
        <v>229</v>
      </c>
      <c r="D20" s="549" t="s">
        <v>93</v>
      </c>
      <c r="E20" s="316">
        <v>42.4</v>
      </c>
      <c r="F20" s="14">
        <v>15</v>
      </c>
      <c r="H20" s="29"/>
      <c r="I20" s="29"/>
      <c r="J20" s="29"/>
      <c r="K20" s="29"/>
      <c r="L20" s="29"/>
    </row>
    <row r="21" spans="1:12" s="20" customFormat="1" ht="25.05" customHeight="1" x14ac:dyDescent="0.25">
      <c r="A21" s="14">
        <v>16</v>
      </c>
      <c r="B21" s="39"/>
      <c r="C21" s="109" t="s">
        <v>197</v>
      </c>
      <c r="D21" s="549" t="s">
        <v>90</v>
      </c>
      <c r="E21" s="316">
        <v>42.3</v>
      </c>
      <c r="F21" s="14">
        <v>16</v>
      </c>
      <c r="H21" s="29"/>
      <c r="I21" s="29"/>
      <c r="J21" s="29"/>
      <c r="K21" s="29"/>
      <c r="L21" s="29"/>
    </row>
    <row r="22" spans="1:12" s="20" customFormat="1" ht="25.05" customHeight="1" x14ac:dyDescent="0.25">
      <c r="A22" s="14">
        <v>17</v>
      </c>
      <c r="B22" s="39"/>
      <c r="C22" s="109" t="s">
        <v>445</v>
      </c>
      <c r="D22" s="550" t="s">
        <v>441</v>
      </c>
      <c r="E22" s="316">
        <v>42</v>
      </c>
      <c r="F22" s="14">
        <v>17</v>
      </c>
      <c r="H22" s="29"/>
      <c r="I22" s="29"/>
      <c r="J22" s="29"/>
      <c r="K22" s="29"/>
      <c r="L22" s="29"/>
    </row>
    <row r="23" spans="1:12" s="20" customFormat="1" ht="25.05" customHeight="1" x14ac:dyDescent="0.25">
      <c r="A23" s="14">
        <v>18</v>
      </c>
      <c r="B23" s="39"/>
      <c r="C23" s="167" t="s">
        <v>210</v>
      </c>
      <c r="D23" s="549" t="s">
        <v>104</v>
      </c>
      <c r="E23" s="316">
        <v>41.87</v>
      </c>
      <c r="F23" s="14">
        <v>18</v>
      </c>
      <c r="H23" s="29"/>
      <c r="I23" s="29"/>
      <c r="J23" s="29"/>
      <c r="K23" s="29"/>
      <c r="L23" s="29"/>
    </row>
    <row r="24" spans="1:12" s="20" customFormat="1" ht="25.05" customHeight="1" x14ac:dyDescent="0.25">
      <c r="A24" s="14">
        <v>19</v>
      </c>
      <c r="B24" s="39"/>
      <c r="C24" s="162" t="s">
        <v>394</v>
      </c>
      <c r="D24" s="549" t="s">
        <v>115</v>
      </c>
      <c r="E24" s="316">
        <v>41.8</v>
      </c>
      <c r="F24" s="14">
        <v>19</v>
      </c>
      <c r="H24" s="29"/>
      <c r="I24" s="29"/>
      <c r="J24" s="29"/>
      <c r="K24" s="29"/>
      <c r="L24" s="29"/>
    </row>
    <row r="25" spans="1:12" s="20" customFormat="1" ht="25.05" customHeight="1" x14ac:dyDescent="0.25">
      <c r="A25" s="14">
        <v>20</v>
      </c>
      <c r="B25" s="39"/>
      <c r="C25" s="175" t="s">
        <v>386</v>
      </c>
      <c r="D25" s="549" t="s">
        <v>97</v>
      </c>
      <c r="E25" s="316">
        <v>41.7</v>
      </c>
      <c r="F25" s="14">
        <v>20</v>
      </c>
      <c r="H25" s="29"/>
      <c r="I25" s="29"/>
      <c r="J25" s="29"/>
      <c r="K25" s="29"/>
      <c r="L25" s="29"/>
    </row>
    <row r="26" spans="1:12" s="20" customFormat="1" ht="25.05" customHeight="1" x14ac:dyDescent="0.25">
      <c r="A26" s="14">
        <v>21</v>
      </c>
      <c r="B26" s="39"/>
      <c r="C26" s="199" t="s">
        <v>230</v>
      </c>
      <c r="D26" s="549" t="s">
        <v>93</v>
      </c>
      <c r="E26" s="316">
        <v>41.4</v>
      </c>
      <c r="F26" s="14">
        <v>21</v>
      </c>
      <c r="H26" s="29"/>
      <c r="I26" s="29"/>
      <c r="J26" s="29"/>
      <c r="K26" s="29"/>
      <c r="L26" s="29"/>
    </row>
    <row r="27" spans="1:12" s="20" customFormat="1" ht="25.05" customHeight="1" x14ac:dyDescent="0.25">
      <c r="A27" s="14">
        <v>22</v>
      </c>
      <c r="B27" s="39"/>
      <c r="C27" s="167" t="s">
        <v>215</v>
      </c>
      <c r="D27" s="549" t="s">
        <v>104</v>
      </c>
      <c r="E27" s="316">
        <v>41.3</v>
      </c>
      <c r="F27" s="14">
        <v>22</v>
      </c>
      <c r="H27" s="29"/>
      <c r="I27" s="29"/>
      <c r="J27" s="29"/>
      <c r="K27" s="29"/>
      <c r="L27" s="29"/>
    </row>
    <row r="28" spans="1:12" s="20" customFormat="1" ht="25.05" customHeight="1" x14ac:dyDescent="0.25">
      <c r="A28" s="14">
        <v>23</v>
      </c>
      <c r="B28" s="39"/>
      <c r="C28" s="109" t="s">
        <v>315</v>
      </c>
      <c r="D28" s="551" t="s">
        <v>119</v>
      </c>
      <c r="E28" s="316">
        <v>41.1</v>
      </c>
      <c r="F28" s="14">
        <v>23</v>
      </c>
      <c r="H28" s="29"/>
      <c r="I28" s="29"/>
      <c r="J28" s="29"/>
      <c r="K28" s="29"/>
      <c r="L28" s="29"/>
    </row>
    <row r="29" spans="1:12" s="20" customFormat="1" ht="25.05" customHeight="1" x14ac:dyDescent="0.25">
      <c r="A29" s="14">
        <v>24</v>
      </c>
      <c r="B29" s="39"/>
      <c r="C29" s="109" t="s">
        <v>430</v>
      </c>
      <c r="D29" s="550" t="s">
        <v>422</v>
      </c>
      <c r="E29" s="316">
        <v>41.1</v>
      </c>
      <c r="F29" s="14">
        <v>24</v>
      </c>
      <c r="H29" s="29"/>
      <c r="I29" s="29"/>
      <c r="J29" s="29"/>
      <c r="K29" s="29"/>
      <c r="L29" s="29"/>
    </row>
    <row r="30" spans="1:12" s="20" customFormat="1" ht="25.05" customHeight="1" x14ac:dyDescent="0.25">
      <c r="A30" s="14">
        <v>25</v>
      </c>
      <c r="B30" s="39"/>
      <c r="C30" s="175" t="s">
        <v>325</v>
      </c>
      <c r="D30" s="549" t="s">
        <v>88</v>
      </c>
      <c r="E30" s="316">
        <v>40.799999999999997</v>
      </c>
      <c r="F30" s="14">
        <v>25</v>
      </c>
      <c r="H30" s="29"/>
      <c r="I30" s="29"/>
      <c r="J30" s="29"/>
      <c r="K30" s="29"/>
      <c r="L30" s="29"/>
    </row>
    <row r="31" spans="1:12" s="20" customFormat="1" ht="25.05" customHeight="1" x14ac:dyDescent="0.25">
      <c r="A31" s="14">
        <v>26</v>
      </c>
      <c r="B31" s="39"/>
      <c r="C31" s="175" t="s">
        <v>325</v>
      </c>
      <c r="D31" s="549" t="s">
        <v>88</v>
      </c>
      <c r="E31" s="316">
        <v>40.799999999999997</v>
      </c>
      <c r="F31" s="14">
        <v>25</v>
      </c>
      <c r="H31" s="29"/>
      <c r="I31" s="29"/>
      <c r="J31" s="29"/>
      <c r="K31" s="29"/>
      <c r="L31" s="29"/>
    </row>
    <row r="32" spans="1:12" s="20" customFormat="1" ht="25.05" customHeight="1" x14ac:dyDescent="0.25">
      <c r="A32" s="14">
        <v>27</v>
      </c>
      <c r="B32" s="39"/>
      <c r="C32" s="109" t="s">
        <v>195</v>
      </c>
      <c r="D32" s="549" t="s">
        <v>90</v>
      </c>
      <c r="E32" s="316">
        <v>40.6</v>
      </c>
      <c r="F32" s="14">
        <v>27</v>
      </c>
      <c r="H32" s="29"/>
      <c r="I32" s="29"/>
      <c r="J32" s="29"/>
      <c r="K32" s="29"/>
      <c r="L32" s="29"/>
    </row>
    <row r="33" spans="1:12" s="20" customFormat="1" ht="25.05" customHeight="1" x14ac:dyDescent="0.25">
      <c r="A33" s="14">
        <v>28</v>
      </c>
      <c r="B33" s="39"/>
      <c r="C33" s="175" t="s">
        <v>282</v>
      </c>
      <c r="D33" s="549" t="s">
        <v>94</v>
      </c>
      <c r="E33" s="316">
        <v>40.5</v>
      </c>
      <c r="F33" s="14">
        <v>28</v>
      </c>
      <c r="H33" s="29"/>
      <c r="I33" s="29"/>
      <c r="J33" s="29"/>
      <c r="K33" s="29"/>
      <c r="L33" s="29"/>
    </row>
    <row r="34" spans="1:12" s="20" customFormat="1" ht="25.05" customHeight="1" x14ac:dyDescent="0.25">
      <c r="A34" s="14">
        <v>29</v>
      </c>
      <c r="B34" s="39"/>
      <c r="C34" s="162" t="s">
        <v>160</v>
      </c>
      <c r="D34" s="549" t="s">
        <v>92</v>
      </c>
      <c r="E34" s="316">
        <v>40</v>
      </c>
      <c r="F34" s="14">
        <v>29</v>
      </c>
      <c r="H34" s="29"/>
      <c r="I34" s="29"/>
      <c r="J34" s="29"/>
      <c r="K34" s="29"/>
      <c r="L34" s="29"/>
    </row>
    <row r="35" spans="1:12" s="20" customFormat="1" ht="25.05" customHeight="1" x14ac:dyDescent="0.25">
      <c r="A35" s="14">
        <v>30</v>
      </c>
      <c r="B35" s="39"/>
      <c r="C35" s="109" t="s">
        <v>173</v>
      </c>
      <c r="D35" s="549" t="s">
        <v>95</v>
      </c>
      <c r="E35" s="316">
        <v>39.799999999999997</v>
      </c>
      <c r="F35" s="14">
        <v>30</v>
      </c>
      <c r="H35" s="29"/>
      <c r="I35" s="29"/>
      <c r="J35" s="29"/>
      <c r="K35" s="29"/>
      <c r="L35" s="29"/>
    </row>
    <row r="36" spans="1:12" s="20" customFormat="1" ht="25.05" customHeight="1" x14ac:dyDescent="0.25">
      <c r="A36" s="14">
        <v>31</v>
      </c>
      <c r="B36" s="39"/>
      <c r="C36" s="175" t="s">
        <v>205</v>
      </c>
      <c r="D36" s="549" t="s">
        <v>103</v>
      </c>
      <c r="E36" s="316">
        <v>39.799999999999997</v>
      </c>
      <c r="F36" s="14">
        <v>31</v>
      </c>
      <c r="H36" s="29"/>
      <c r="I36" s="29"/>
      <c r="J36" s="29"/>
      <c r="K36" s="29"/>
      <c r="L36" s="29"/>
    </row>
    <row r="37" spans="1:12" s="20" customFormat="1" ht="25.05" customHeight="1" x14ac:dyDescent="0.3">
      <c r="A37" s="14">
        <v>32</v>
      </c>
      <c r="B37" s="39"/>
      <c r="C37" s="247" t="s">
        <v>397</v>
      </c>
      <c r="D37" s="549" t="s">
        <v>115</v>
      </c>
      <c r="E37" s="316">
        <v>39.799999999999997</v>
      </c>
      <c r="F37" s="14">
        <v>32</v>
      </c>
      <c r="H37" s="29"/>
      <c r="I37" s="29"/>
      <c r="J37" s="29"/>
      <c r="K37" s="29"/>
      <c r="L37" s="29"/>
    </row>
    <row r="38" spans="1:12" s="20" customFormat="1" ht="25.05" customHeight="1" x14ac:dyDescent="0.3">
      <c r="A38" s="14">
        <v>33</v>
      </c>
      <c r="B38" s="39"/>
      <c r="C38" s="247" t="s">
        <v>401</v>
      </c>
      <c r="D38" s="549" t="s">
        <v>115</v>
      </c>
      <c r="E38" s="316">
        <v>39.799999999999997</v>
      </c>
      <c r="F38" s="14">
        <v>33</v>
      </c>
      <c r="H38" s="29"/>
      <c r="I38" s="29"/>
      <c r="J38" s="29"/>
      <c r="K38" s="29"/>
      <c r="L38" s="29"/>
    </row>
    <row r="39" spans="1:12" s="20" customFormat="1" ht="25.05" customHeight="1" x14ac:dyDescent="0.25">
      <c r="A39" s="14">
        <v>34</v>
      </c>
      <c r="B39" s="39"/>
      <c r="C39" s="109" t="s">
        <v>191</v>
      </c>
      <c r="D39" s="549" t="s">
        <v>90</v>
      </c>
      <c r="E39" s="316">
        <v>39.799999999999997</v>
      </c>
      <c r="F39" s="14">
        <v>34</v>
      </c>
      <c r="H39" s="29"/>
      <c r="I39" s="29"/>
      <c r="J39" s="29"/>
      <c r="K39" s="29"/>
      <c r="L39" s="29"/>
    </row>
    <row r="40" spans="1:12" s="20" customFormat="1" ht="25.05" customHeight="1" x14ac:dyDescent="0.25">
      <c r="A40" s="14">
        <v>35</v>
      </c>
      <c r="B40" s="39"/>
      <c r="C40" s="109" t="s">
        <v>189</v>
      </c>
      <c r="D40" s="550" t="s">
        <v>89</v>
      </c>
      <c r="E40" s="316">
        <v>39.5</v>
      </c>
      <c r="F40" s="14">
        <v>35</v>
      </c>
      <c r="H40" s="29"/>
      <c r="I40" s="29"/>
      <c r="J40" s="29"/>
      <c r="K40" s="29"/>
      <c r="L40" s="29"/>
    </row>
    <row r="41" spans="1:12" s="20" customFormat="1" ht="25.05" customHeight="1" x14ac:dyDescent="0.3">
      <c r="A41" s="14">
        <v>36</v>
      </c>
      <c r="B41" s="39"/>
      <c r="C41" s="106" t="s">
        <v>403</v>
      </c>
      <c r="D41" s="549" t="s">
        <v>100</v>
      </c>
      <c r="E41" s="316">
        <v>39.200000000000003</v>
      </c>
      <c r="F41" s="14">
        <v>36</v>
      </c>
      <c r="H41" s="29"/>
      <c r="I41" s="29"/>
      <c r="J41" s="29"/>
      <c r="K41" s="29"/>
      <c r="L41" s="29"/>
    </row>
    <row r="42" spans="1:12" s="20" customFormat="1" ht="25.05" customHeight="1" x14ac:dyDescent="0.25">
      <c r="A42" s="14">
        <v>37</v>
      </c>
      <c r="B42" s="39"/>
      <c r="C42" s="175" t="s">
        <v>388</v>
      </c>
      <c r="D42" s="549" t="s">
        <v>97</v>
      </c>
      <c r="E42" s="316">
        <v>39.200000000000003</v>
      </c>
      <c r="F42" s="14">
        <v>37</v>
      </c>
      <c r="H42" s="29"/>
      <c r="I42" s="29"/>
      <c r="J42" s="29"/>
      <c r="K42" s="29"/>
      <c r="L42" s="29"/>
    </row>
    <row r="43" spans="1:12" s="20" customFormat="1" ht="28.8" customHeight="1" x14ac:dyDescent="0.25">
      <c r="A43" s="14">
        <v>38</v>
      </c>
      <c r="B43" s="39"/>
      <c r="C43" s="175" t="s">
        <v>308</v>
      </c>
      <c r="D43" s="551" t="s">
        <v>351</v>
      </c>
      <c r="E43" s="316">
        <v>39.1</v>
      </c>
      <c r="F43" s="14">
        <v>38</v>
      </c>
      <c r="H43" s="29"/>
      <c r="I43" s="29"/>
      <c r="J43" s="29"/>
      <c r="K43" s="29"/>
      <c r="L43" s="29"/>
    </row>
    <row r="44" spans="1:12" s="20" customFormat="1" ht="25.05" customHeight="1" x14ac:dyDescent="0.25">
      <c r="A44" s="14">
        <v>39</v>
      </c>
      <c r="B44" s="39"/>
      <c r="C44" s="175" t="s">
        <v>381</v>
      </c>
      <c r="D44" s="549" t="s">
        <v>105</v>
      </c>
      <c r="E44" s="316">
        <v>39</v>
      </c>
      <c r="F44" s="14">
        <v>39</v>
      </c>
      <c r="H44" s="29"/>
      <c r="I44" s="29"/>
      <c r="J44" s="29"/>
      <c r="K44" s="29"/>
      <c r="L44" s="29"/>
    </row>
    <row r="45" spans="1:12" s="20" customFormat="1" ht="25.05" customHeight="1" x14ac:dyDescent="0.25">
      <c r="A45" s="14">
        <v>40</v>
      </c>
      <c r="B45" s="39"/>
      <c r="C45" s="109" t="s">
        <v>263</v>
      </c>
      <c r="D45" s="549" t="s">
        <v>340</v>
      </c>
      <c r="E45" s="316">
        <v>39</v>
      </c>
      <c r="F45" s="14">
        <v>40</v>
      </c>
      <c r="H45" s="29"/>
      <c r="I45" s="29"/>
      <c r="J45" s="29"/>
      <c r="K45" s="29"/>
      <c r="L45" s="29"/>
    </row>
    <row r="46" spans="1:12" s="20" customFormat="1" ht="25.05" customHeight="1" x14ac:dyDescent="0.25">
      <c r="A46" s="14">
        <v>41</v>
      </c>
      <c r="B46" s="39"/>
      <c r="C46" s="175" t="s">
        <v>252</v>
      </c>
      <c r="D46" s="550" t="s">
        <v>108</v>
      </c>
      <c r="E46" s="316">
        <v>38.700000000000003</v>
      </c>
      <c r="F46" s="14">
        <v>41</v>
      </c>
      <c r="H46" s="29"/>
      <c r="I46" s="29"/>
      <c r="J46" s="29"/>
      <c r="K46" s="29"/>
      <c r="L46" s="29"/>
    </row>
    <row r="47" spans="1:12" s="20" customFormat="1" ht="25.05" customHeight="1" x14ac:dyDescent="0.25">
      <c r="A47" s="14">
        <v>42</v>
      </c>
      <c r="B47" s="39"/>
      <c r="C47" s="109" t="s">
        <v>193</v>
      </c>
      <c r="D47" s="549" t="s">
        <v>90</v>
      </c>
      <c r="E47" s="316">
        <v>38.5</v>
      </c>
      <c r="F47" s="14">
        <v>42</v>
      </c>
      <c r="H47" s="29"/>
      <c r="I47" s="29"/>
      <c r="J47" s="29"/>
      <c r="K47" s="29"/>
      <c r="L47" s="29"/>
    </row>
    <row r="48" spans="1:12" s="20" customFormat="1" ht="25.05" customHeight="1" x14ac:dyDescent="0.25">
      <c r="A48" s="14">
        <v>43</v>
      </c>
      <c r="B48" s="39"/>
      <c r="C48" s="109" t="s">
        <v>338</v>
      </c>
      <c r="D48" s="551" t="s">
        <v>117</v>
      </c>
      <c r="E48" s="316">
        <v>38.4</v>
      </c>
      <c r="F48" s="14">
        <v>43</v>
      </c>
      <c r="H48" s="29"/>
      <c r="I48" s="29"/>
      <c r="J48" s="29"/>
      <c r="K48" s="29"/>
      <c r="L48" s="29"/>
    </row>
    <row r="49" spans="1:12" s="20" customFormat="1" ht="25.05" customHeight="1" x14ac:dyDescent="0.3">
      <c r="A49" s="14">
        <v>44</v>
      </c>
      <c r="B49" s="39"/>
      <c r="C49" s="219" t="s">
        <v>289</v>
      </c>
      <c r="D49" s="549" t="s">
        <v>101</v>
      </c>
      <c r="E49" s="316">
        <v>38.1</v>
      </c>
      <c r="F49" s="14">
        <v>44</v>
      </c>
      <c r="H49" s="29"/>
      <c r="I49" s="29"/>
      <c r="J49" s="29"/>
      <c r="K49" s="29"/>
      <c r="L49" s="29"/>
    </row>
    <row r="50" spans="1:12" s="20" customFormat="1" ht="25.05" customHeight="1" x14ac:dyDescent="0.25">
      <c r="A50" s="14">
        <v>45</v>
      </c>
      <c r="B50" s="39"/>
      <c r="C50" s="175" t="s">
        <v>342</v>
      </c>
      <c r="D50" s="549" t="s">
        <v>98</v>
      </c>
      <c r="E50" s="316">
        <v>38</v>
      </c>
      <c r="F50" s="14">
        <v>45</v>
      </c>
      <c r="H50" s="29"/>
      <c r="I50" s="29"/>
      <c r="J50" s="29"/>
      <c r="K50" s="29"/>
      <c r="L50" s="29"/>
    </row>
    <row r="51" spans="1:12" s="20" customFormat="1" ht="25.05" customHeight="1" x14ac:dyDescent="0.25">
      <c r="A51" s="14">
        <v>46</v>
      </c>
      <c r="B51" s="39"/>
      <c r="C51" s="167" t="s">
        <v>408</v>
      </c>
      <c r="D51" s="549" t="s">
        <v>118</v>
      </c>
      <c r="E51" s="316">
        <v>38</v>
      </c>
      <c r="F51" s="14">
        <v>46</v>
      </c>
      <c r="H51" s="29"/>
      <c r="I51" s="29"/>
      <c r="J51" s="29"/>
      <c r="K51" s="29"/>
      <c r="L51" s="29"/>
    </row>
    <row r="52" spans="1:12" s="20" customFormat="1" ht="25.05" customHeight="1" x14ac:dyDescent="0.25">
      <c r="A52" s="14">
        <v>47</v>
      </c>
      <c r="B52" s="39"/>
      <c r="C52" s="109" t="s">
        <v>259</v>
      </c>
      <c r="D52" s="549" t="s">
        <v>340</v>
      </c>
      <c r="E52" s="316">
        <v>38</v>
      </c>
      <c r="F52" s="14">
        <v>47</v>
      </c>
      <c r="H52" s="29"/>
      <c r="I52" s="29"/>
      <c r="J52" s="29"/>
      <c r="K52" s="29"/>
      <c r="L52" s="29"/>
    </row>
    <row r="53" spans="1:12" s="20" customFormat="1" ht="25.05" customHeight="1" x14ac:dyDescent="0.25">
      <c r="A53" s="14">
        <v>48</v>
      </c>
      <c r="B53" s="39"/>
      <c r="C53" s="109" t="s">
        <v>449</v>
      </c>
      <c r="D53" s="550" t="s">
        <v>441</v>
      </c>
      <c r="E53" s="316">
        <v>38</v>
      </c>
      <c r="F53" s="14">
        <v>48</v>
      </c>
      <c r="H53" s="29"/>
      <c r="I53" s="29"/>
      <c r="J53" s="29"/>
      <c r="K53" s="29"/>
      <c r="L53" s="29"/>
    </row>
    <row r="54" spans="1:12" s="20" customFormat="1" ht="25.05" customHeight="1" x14ac:dyDescent="0.25">
      <c r="A54" s="14">
        <v>49</v>
      </c>
      <c r="B54" s="39"/>
      <c r="C54" s="109" t="s">
        <v>272</v>
      </c>
      <c r="D54" s="551" t="s">
        <v>117</v>
      </c>
      <c r="E54" s="316">
        <v>37.5</v>
      </c>
      <c r="F54" s="14">
        <v>49</v>
      </c>
      <c r="H54" s="29"/>
      <c r="I54" s="29"/>
      <c r="J54" s="29"/>
      <c r="K54" s="29"/>
      <c r="L54" s="29"/>
    </row>
    <row r="55" spans="1:12" s="20" customFormat="1" ht="25.05" customHeight="1" x14ac:dyDescent="0.25">
      <c r="A55" s="14">
        <v>50</v>
      </c>
      <c r="B55" s="39"/>
      <c r="C55" s="175" t="s">
        <v>253</v>
      </c>
      <c r="D55" s="550" t="s">
        <v>108</v>
      </c>
      <c r="E55" s="316">
        <v>37.299999999999997</v>
      </c>
      <c r="F55" s="14">
        <v>50</v>
      </c>
      <c r="H55" s="29"/>
      <c r="I55" s="29"/>
      <c r="J55" s="29"/>
      <c r="K55" s="29"/>
      <c r="L55" s="29"/>
    </row>
    <row r="56" spans="1:12" s="20" customFormat="1" ht="25.05" customHeight="1" x14ac:dyDescent="0.25">
      <c r="A56" s="14">
        <v>51</v>
      </c>
      <c r="B56" s="39"/>
      <c r="C56" s="162" t="s">
        <v>346</v>
      </c>
      <c r="D56" s="549" t="s">
        <v>98</v>
      </c>
      <c r="E56" s="316">
        <v>37.200000000000003</v>
      </c>
      <c r="F56" s="14">
        <v>51</v>
      </c>
      <c r="H56" s="29"/>
      <c r="I56" s="29"/>
      <c r="J56" s="29"/>
      <c r="K56" s="29"/>
      <c r="L56" s="29"/>
    </row>
    <row r="57" spans="1:12" s="20" customFormat="1" ht="25.05" customHeight="1" x14ac:dyDescent="0.25">
      <c r="A57" s="14">
        <v>52</v>
      </c>
      <c r="B57" s="39"/>
      <c r="C57" s="199" t="s">
        <v>233</v>
      </c>
      <c r="D57" s="549" t="s">
        <v>93</v>
      </c>
      <c r="E57" s="316">
        <v>37.200000000000003</v>
      </c>
      <c r="F57" s="14">
        <v>52</v>
      </c>
      <c r="H57" s="29"/>
      <c r="I57" s="29"/>
      <c r="J57" s="29"/>
      <c r="K57" s="29"/>
      <c r="L57" s="29"/>
    </row>
    <row r="58" spans="1:12" s="20" customFormat="1" ht="25.05" customHeight="1" x14ac:dyDescent="0.25">
      <c r="A58" s="14">
        <v>53</v>
      </c>
      <c r="B58" s="39"/>
      <c r="C58" s="103" t="s">
        <v>212</v>
      </c>
      <c r="D58" s="549" t="s">
        <v>104</v>
      </c>
      <c r="E58" s="316">
        <v>37.1</v>
      </c>
      <c r="F58" s="14">
        <v>53</v>
      </c>
      <c r="H58" s="29"/>
      <c r="I58" s="29"/>
      <c r="J58" s="29"/>
      <c r="K58" s="29"/>
      <c r="L58" s="29"/>
    </row>
    <row r="59" spans="1:12" s="20" customFormat="1" ht="25.05" customHeight="1" x14ac:dyDescent="0.25">
      <c r="A59" s="14">
        <v>54</v>
      </c>
      <c r="B59" s="39"/>
      <c r="C59" s="103" t="s">
        <v>337</v>
      </c>
      <c r="D59" s="549" t="s">
        <v>116</v>
      </c>
      <c r="E59" s="316">
        <v>37</v>
      </c>
      <c r="F59" s="14">
        <v>54</v>
      </c>
      <c r="H59" s="29"/>
      <c r="I59" s="29"/>
      <c r="J59" s="29"/>
      <c r="K59" s="29"/>
      <c r="L59" s="29"/>
    </row>
    <row r="60" spans="1:12" s="20" customFormat="1" ht="25.05" customHeight="1" x14ac:dyDescent="0.25">
      <c r="A60" s="14">
        <v>55</v>
      </c>
      <c r="B60" s="39"/>
      <c r="C60" s="162" t="s">
        <v>167</v>
      </c>
      <c r="D60" s="549" t="s">
        <v>92</v>
      </c>
      <c r="E60" s="316">
        <v>36.799999999999997</v>
      </c>
      <c r="F60" s="14">
        <v>55</v>
      </c>
      <c r="H60" s="29"/>
      <c r="I60" s="29"/>
      <c r="J60" s="29"/>
      <c r="K60" s="29"/>
      <c r="L60" s="29"/>
    </row>
    <row r="61" spans="1:12" s="20" customFormat="1" ht="25.05" customHeight="1" x14ac:dyDescent="0.25">
      <c r="A61" s="14">
        <v>56</v>
      </c>
      <c r="B61" s="39"/>
      <c r="C61" s="167" t="s">
        <v>406</v>
      </c>
      <c r="D61" s="549" t="s">
        <v>118</v>
      </c>
      <c r="E61" s="316">
        <v>36.799999999999997</v>
      </c>
      <c r="F61" s="14">
        <v>56</v>
      </c>
      <c r="H61" s="29"/>
      <c r="I61" s="29"/>
      <c r="J61" s="29"/>
      <c r="K61" s="29"/>
      <c r="L61" s="29"/>
    </row>
    <row r="62" spans="1:12" s="20" customFormat="1" ht="25.05" customHeight="1" x14ac:dyDescent="0.25">
      <c r="A62" s="14">
        <v>57</v>
      </c>
      <c r="B62" s="39"/>
      <c r="C62" s="199" t="s">
        <v>227</v>
      </c>
      <c r="D62" s="549" t="s">
        <v>93</v>
      </c>
      <c r="E62" s="316">
        <v>36.799999999999997</v>
      </c>
      <c r="F62" s="14">
        <v>57</v>
      </c>
      <c r="H62" s="29"/>
      <c r="I62" s="29"/>
      <c r="J62" s="29"/>
      <c r="K62" s="29"/>
      <c r="L62" s="29"/>
    </row>
    <row r="63" spans="1:12" s="20" customFormat="1" ht="25.05" customHeight="1" x14ac:dyDescent="0.25">
      <c r="A63" s="14">
        <v>58</v>
      </c>
      <c r="B63" s="39"/>
      <c r="C63" s="162" t="s">
        <v>418</v>
      </c>
      <c r="D63" s="549" t="s">
        <v>109</v>
      </c>
      <c r="E63" s="316">
        <v>36.700000000000003</v>
      </c>
      <c r="F63" s="14">
        <v>58</v>
      </c>
      <c r="H63" s="29"/>
      <c r="I63" s="29"/>
      <c r="J63" s="29"/>
      <c r="K63" s="29"/>
      <c r="L63" s="29"/>
    </row>
    <row r="64" spans="1:12" s="20" customFormat="1" ht="25.05" customHeight="1" x14ac:dyDescent="0.25">
      <c r="A64" s="14">
        <v>59</v>
      </c>
      <c r="B64" s="39"/>
      <c r="C64" s="175" t="s">
        <v>281</v>
      </c>
      <c r="D64" s="549" t="s">
        <v>94</v>
      </c>
      <c r="E64" s="316">
        <v>36.6</v>
      </c>
      <c r="F64" s="14">
        <v>59</v>
      </c>
      <c r="H64" s="29"/>
      <c r="I64" s="29"/>
      <c r="J64" s="29"/>
      <c r="K64" s="29"/>
      <c r="L64" s="29"/>
    </row>
    <row r="65" spans="1:12" s="20" customFormat="1" ht="25.05" customHeight="1" x14ac:dyDescent="0.25">
      <c r="A65" s="14">
        <v>60</v>
      </c>
      <c r="B65" s="39"/>
      <c r="C65" s="103" t="s">
        <v>369</v>
      </c>
      <c r="D65" s="549" t="s">
        <v>99</v>
      </c>
      <c r="E65" s="316">
        <v>36.5</v>
      </c>
      <c r="F65" s="14">
        <v>60</v>
      </c>
      <c r="H65" s="29"/>
      <c r="I65" s="29"/>
      <c r="J65" s="29"/>
      <c r="K65" s="29"/>
      <c r="L65" s="29"/>
    </row>
    <row r="66" spans="1:12" s="20" customFormat="1" ht="25.05" customHeight="1" x14ac:dyDescent="0.25">
      <c r="A66" s="14">
        <v>61</v>
      </c>
      <c r="B66" s="39"/>
      <c r="C66" s="109" t="s">
        <v>171</v>
      </c>
      <c r="D66" s="549" t="s">
        <v>95</v>
      </c>
      <c r="E66" s="316">
        <v>36.4</v>
      </c>
      <c r="F66" s="14">
        <v>61</v>
      </c>
      <c r="H66" s="29"/>
      <c r="I66" s="29"/>
      <c r="J66" s="29"/>
      <c r="K66" s="29"/>
      <c r="L66" s="29"/>
    </row>
    <row r="67" spans="1:12" s="20" customFormat="1" ht="25.05" customHeight="1" x14ac:dyDescent="0.25">
      <c r="A67" s="14">
        <v>62</v>
      </c>
      <c r="B67" s="39"/>
      <c r="C67" s="103" t="s">
        <v>316</v>
      </c>
      <c r="D67" s="549" t="s">
        <v>100</v>
      </c>
      <c r="E67" s="316">
        <v>36.299999999999997</v>
      </c>
      <c r="F67" s="14">
        <v>62</v>
      </c>
      <c r="H67" s="29"/>
      <c r="I67" s="29"/>
      <c r="J67" s="29"/>
      <c r="K67" s="29"/>
      <c r="L67" s="29"/>
    </row>
    <row r="68" spans="1:12" s="20" customFormat="1" ht="25.05" customHeight="1" x14ac:dyDescent="0.25">
      <c r="A68" s="14">
        <v>63</v>
      </c>
      <c r="B68" s="39"/>
      <c r="C68" s="167" t="s">
        <v>217</v>
      </c>
      <c r="D68" s="549" t="s">
        <v>104</v>
      </c>
      <c r="E68" s="316">
        <v>36.299999999999997</v>
      </c>
      <c r="F68" s="14">
        <v>63</v>
      </c>
      <c r="H68" s="29"/>
      <c r="I68" s="29"/>
      <c r="J68" s="29"/>
      <c r="K68" s="29"/>
      <c r="L68" s="29"/>
    </row>
    <row r="69" spans="1:12" s="20" customFormat="1" ht="25.05" customHeight="1" x14ac:dyDescent="0.25">
      <c r="A69" s="14">
        <v>64</v>
      </c>
      <c r="B69" s="39"/>
      <c r="C69" s="234" t="s">
        <v>475</v>
      </c>
      <c r="D69" s="549" t="s">
        <v>100</v>
      </c>
      <c r="E69" s="316">
        <v>36.1</v>
      </c>
      <c r="F69" s="14">
        <v>64</v>
      </c>
      <c r="H69" s="29"/>
      <c r="I69" s="29"/>
      <c r="J69" s="29"/>
      <c r="K69" s="29"/>
      <c r="L69" s="29"/>
    </row>
    <row r="70" spans="1:12" s="20" customFormat="1" ht="25.05" customHeight="1" x14ac:dyDescent="0.3">
      <c r="A70" s="14">
        <v>65</v>
      </c>
      <c r="B70" s="39"/>
      <c r="C70" s="106" t="s">
        <v>321</v>
      </c>
      <c r="D70" s="549" t="s">
        <v>100</v>
      </c>
      <c r="E70" s="316">
        <v>36</v>
      </c>
      <c r="F70" s="14">
        <v>65</v>
      </c>
      <c r="H70" s="29"/>
      <c r="I70" s="29"/>
      <c r="J70" s="29"/>
      <c r="K70" s="29"/>
      <c r="L70" s="29"/>
    </row>
    <row r="71" spans="1:12" s="20" customFormat="1" ht="25.05" customHeight="1" x14ac:dyDescent="0.3">
      <c r="A71" s="14">
        <v>66</v>
      </c>
      <c r="B71" s="39"/>
      <c r="C71" s="106" t="s">
        <v>320</v>
      </c>
      <c r="D71" s="549" t="s">
        <v>100</v>
      </c>
      <c r="E71" s="316">
        <v>36</v>
      </c>
      <c r="F71" s="14">
        <v>66</v>
      </c>
      <c r="H71" s="29"/>
      <c r="I71" s="29"/>
      <c r="J71" s="29"/>
      <c r="K71" s="29"/>
      <c r="L71" s="29"/>
    </row>
    <row r="72" spans="1:12" s="20" customFormat="1" ht="25.05" customHeight="1" x14ac:dyDescent="0.3">
      <c r="A72" s="14">
        <v>67</v>
      </c>
      <c r="B72" s="39"/>
      <c r="C72" s="106" t="s">
        <v>374</v>
      </c>
      <c r="D72" s="549" t="s">
        <v>99</v>
      </c>
      <c r="E72" s="316">
        <v>36</v>
      </c>
      <c r="F72" s="14">
        <v>67</v>
      </c>
      <c r="H72" s="29"/>
      <c r="I72" s="29"/>
      <c r="J72" s="29"/>
      <c r="K72" s="29"/>
      <c r="L72" s="29"/>
    </row>
    <row r="73" spans="1:12" s="20" customFormat="1" ht="25.05" customHeight="1" x14ac:dyDescent="0.25">
      <c r="A73" s="14">
        <v>68</v>
      </c>
      <c r="B73" s="39"/>
      <c r="C73" s="162" t="s">
        <v>238</v>
      </c>
      <c r="D73" s="549" t="s">
        <v>107</v>
      </c>
      <c r="E73" s="316">
        <v>35.799999999999997</v>
      </c>
      <c r="F73" s="14">
        <v>68</v>
      </c>
      <c r="H73" s="29"/>
      <c r="I73" s="29"/>
      <c r="J73" s="29"/>
      <c r="K73" s="29"/>
      <c r="L73" s="29"/>
    </row>
    <row r="74" spans="1:12" s="20" customFormat="1" ht="25.05" customHeight="1" x14ac:dyDescent="0.25">
      <c r="A74" s="14">
        <v>69</v>
      </c>
      <c r="B74" s="39"/>
      <c r="C74" s="103" t="s">
        <v>372</v>
      </c>
      <c r="D74" s="549" t="s">
        <v>99</v>
      </c>
      <c r="E74" s="316">
        <v>35.799999999999997</v>
      </c>
      <c r="F74" s="14">
        <v>69</v>
      </c>
      <c r="H74" s="29"/>
      <c r="I74" s="29"/>
      <c r="J74" s="29"/>
      <c r="K74" s="29"/>
      <c r="L74" s="29"/>
    </row>
    <row r="75" spans="1:12" s="20" customFormat="1" ht="25.05" customHeight="1" x14ac:dyDescent="0.25">
      <c r="A75" s="14">
        <v>70</v>
      </c>
      <c r="B75" s="39"/>
      <c r="C75" s="103" t="s">
        <v>296</v>
      </c>
      <c r="D75" s="549" t="s">
        <v>91</v>
      </c>
      <c r="E75" s="316">
        <v>35.700000000000003</v>
      </c>
      <c r="F75" s="14">
        <v>70</v>
      </c>
      <c r="H75" s="29"/>
      <c r="I75" s="29"/>
      <c r="J75" s="29"/>
      <c r="K75" s="29"/>
      <c r="L75" s="29"/>
    </row>
    <row r="76" spans="1:12" s="20" customFormat="1" ht="25.05" customHeight="1" x14ac:dyDescent="0.25">
      <c r="A76" s="14">
        <v>71</v>
      </c>
      <c r="B76" s="39"/>
      <c r="C76" s="109" t="s">
        <v>433</v>
      </c>
      <c r="D76" s="550" t="s">
        <v>432</v>
      </c>
      <c r="E76" s="316">
        <v>35.700000000000003</v>
      </c>
      <c r="F76" s="14">
        <v>71</v>
      </c>
      <c r="H76" s="29"/>
      <c r="I76" s="29"/>
      <c r="J76" s="29"/>
      <c r="K76" s="29"/>
      <c r="L76" s="29"/>
    </row>
    <row r="77" spans="1:12" s="20" customFormat="1" ht="25.05" customHeight="1" x14ac:dyDescent="0.25">
      <c r="A77" s="14">
        <v>72</v>
      </c>
      <c r="B77" s="39"/>
      <c r="C77" s="395" t="s">
        <v>398</v>
      </c>
      <c r="D77" s="549" t="s">
        <v>115</v>
      </c>
      <c r="E77" s="316">
        <v>35.6</v>
      </c>
      <c r="F77" s="14">
        <v>72</v>
      </c>
      <c r="H77" s="29"/>
      <c r="I77" s="29"/>
      <c r="J77" s="29"/>
      <c r="K77" s="29"/>
      <c r="L77" s="29"/>
    </row>
    <row r="78" spans="1:12" s="20" customFormat="1" ht="25.05" customHeight="1" x14ac:dyDescent="0.25">
      <c r="A78" s="14">
        <v>73</v>
      </c>
      <c r="B78" s="39"/>
      <c r="C78" s="395" t="s">
        <v>399</v>
      </c>
      <c r="D78" s="549" t="s">
        <v>115</v>
      </c>
      <c r="E78" s="316">
        <v>35.6</v>
      </c>
      <c r="F78" s="14">
        <v>73</v>
      </c>
      <c r="H78" s="29"/>
      <c r="I78" s="29"/>
      <c r="J78" s="29"/>
      <c r="K78" s="29"/>
      <c r="L78" s="29"/>
    </row>
    <row r="79" spans="1:12" s="20" customFormat="1" ht="25.05" customHeight="1" x14ac:dyDescent="0.25">
      <c r="A79" s="14">
        <v>74</v>
      </c>
      <c r="B79" s="39"/>
      <c r="C79" s="175" t="s">
        <v>209</v>
      </c>
      <c r="D79" s="549" t="s">
        <v>103</v>
      </c>
      <c r="E79" s="316">
        <v>35.5</v>
      </c>
      <c r="F79" s="14">
        <v>74</v>
      </c>
      <c r="H79" s="29"/>
      <c r="I79" s="29"/>
      <c r="J79" s="29"/>
      <c r="K79" s="29"/>
      <c r="L79" s="29"/>
    </row>
    <row r="80" spans="1:12" s="20" customFormat="1" ht="25.05" customHeight="1" x14ac:dyDescent="0.25">
      <c r="A80" s="14">
        <v>75</v>
      </c>
      <c r="B80" s="39"/>
      <c r="C80" s="162" t="s">
        <v>237</v>
      </c>
      <c r="D80" s="549" t="s">
        <v>107</v>
      </c>
      <c r="E80" s="316">
        <v>35.4</v>
      </c>
      <c r="F80" s="14">
        <v>75</v>
      </c>
      <c r="H80" s="29"/>
      <c r="I80" s="29"/>
      <c r="J80" s="29"/>
      <c r="K80" s="29"/>
      <c r="L80" s="29"/>
    </row>
    <row r="81" spans="1:12" s="20" customFormat="1" ht="25.05" customHeight="1" x14ac:dyDescent="0.25">
      <c r="A81" s="14">
        <v>76</v>
      </c>
      <c r="B81" s="39"/>
      <c r="C81" s="175" t="s">
        <v>466</v>
      </c>
      <c r="D81" s="551" t="s">
        <v>351</v>
      </c>
      <c r="E81" s="316">
        <v>35.1</v>
      </c>
      <c r="F81" s="14">
        <v>76</v>
      </c>
      <c r="H81" s="29"/>
      <c r="I81" s="29"/>
      <c r="J81" s="29"/>
      <c r="K81" s="29"/>
      <c r="L81" s="29"/>
    </row>
    <row r="82" spans="1:12" s="20" customFormat="1" ht="25.05" customHeight="1" x14ac:dyDescent="0.3">
      <c r="A82" s="14">
        <v>77</v>
      </c>
      <c r="B82" s="39"/>
      <c r="C82" s="106" t="s">
        <v>317</v>
      </c>
      <c r="D82" s="549" t="s">
        <v>100</v>
      </c>
      <c r="E82" s="316">
        <v>35</v>
      </c>
      <c r="F82" s="14">
        <v>77</v>
      </c>
      <c r="H82" s="29"/>
      <c r="I82" s="29"/>
      <c r="J82" s="29"/>
      <c r="K82" s="29"/>
      <c r="L82" s="29"/>
    </row>
    <row r="83" spans="1:12" s="20" customFormat="1" ht="25.05" customHeight="1" x14ac:dyDescent="0.25">
      <c r="A83" s="14">
        <v>78</v>
      </c>
      <c r="B83" s="39"/>
      <c r="C83" s="167" t="s">
        <v>407</v>
      </c>
      <c r="D83" s="549" t="s">
        <v>118</v>
      </c>
      <c r="E83" s="316">
        <v>35</v>
      </c>
      <c r="F83" s="14">
        <v>78</v>
      </c>
      <c r="H83" s="29"/>
      <c r="I83" s="29"/>
      <c r="J83" s="29"/>
      <c r="K83" s="29"/>
      <c r="L83" s="29"/>
    </row>
    <row r="84" spans="1:12" s="20" customFormat="1" ht="25.05" customHeight="1" x14ac:dyDescent="0.25">
      <c r="A84" s="14">
        <v>79</v>
      </c>
      <c r="B84" s="39"/>
      <c r="C84" s="109" t="s">
        <v>172</v>
      </c>
      <c r="D84" s="549" t="s">
        <v>95</v>
      </c>
      <c r="E84" s="316">
        <v>34.700000000000003</v>
      </c>
      <c r="F84" s="14">
        <v>79</v>
      </c>
      <c r="H84" s="29"/>
      <c r="I84" s="29"/>
      <c r="J84" s="29"/>
      <c r="K84" s="29"/>
      <c r="L84" s="29"/>
    </row>
    <row r="85" spans="1:12" s="20" customFormat="1" ht="25.05" customHeight="1" x14ac:dyDescent="0.3">
      <c r="A85" s="14">
        <v>80</v>
      </c>
      <c r="B85" s="39"/>
      <c r="C85" s="219" t="s">
        <v>292</v>
      </c>
      <c r="D85" s="549" t="s">
        <v>101</v>
      </c>
      <c r="E85" s="316">
        <v>34.700000000000003</v>
      </c>
      <c r="F85" s="14">
        <v>80</v>
      </c>
      <c r="H85" s="29"/>
      <c r="I85" s="29"/>
      <c r="J85" s="29"/>
      <c r="K85" s="29"/>
      <c r="L85" s="29"/>
    </row>
    <row r="86" spans="1:12" s="20" customFormat="1" ht="25.05" customHeight="1" x14ac:dyDescent="0.25">
      <c r="A86" s="14">
        <v>81</v>
      </c>
      <c r="B86" s="39"/>
      <c r="C86" s="187" t="s">
        <v>377</v>
      </c>
      <c r="D86" s="549" t="s">
        <v>102</v>
      </c>
      <c r="E86" s="316">
        <v>34.5</v>
      </c>
      <c r="F86" s="14">
        <v>81</v>
      </c>
      <c r="H86" s="29"/>
      <c r="I86" s="29"/>
      <c r="J86" s="29"/>
      <c r="K86" s="29"/>
      <c r="L86" s="29"/>
    </row>
    <row r="87" spans="1:12" s="20" customFormat="1" ht="25.05" customHeight="1" x14ac:dyDescent="0.25">
      <c r="A87" s="14">
        <v>82</v>
      </c>
      <c r="B87" s="39"/>
      <c r="C87" s="175" t="s">
        <v>180</v>
      </c>
      <c r="D87" s="549" t="s">
        <v>96</v>
      </c>
      <c r="E87" s="316">
        <v>34.4</v>
      </c>
      <c r="F87" s="14">
        <v>82</v>
      </c>
      <c r="H87" s="29"/>
      <c r="I87" s="29"/>
      <c r="J87" s="29"/>
      <c r="K87" s="29"/>
      <c r="L87" s="29"/>
    </row>
    <row r="88" spans="1:12" s="20" customFormat="1" ht="25.05" customHeight="1" x14ac:dyDescent="0.25">
      <c r="A88" s="14">
        <v>83</v>
      </c>
      <c r="B88" s="39"/>
      <c r="C88" s="109" t="s">
        <v>314</v>
      </c>
      <c r="D88" s="551" t="s">
        <v>119</v>
      </c>
      <c r="E88" s="316">
        <v>34.4</v>
      </c>
      <c r="F88" s="14">
        <v>83</v>
      </c>
      <c r="H88" s="29"/>
      <c r="I88" s="29"/>
      <c r="J88" s="29"/>
      <c r="K88" s="29"/>
      <c r="L88" s="29"/>
    </row>
    <row r="89" spans="1:12" s="20" customFormat="1" ht="25.05" customHeight="1" x14ac:dyDescent="0.25">
      <c r="A89" s="14">
        <v>84</v>
      </c>
      <c r="B89" s="39"/>
      <c r="C89" s="162" t="s">
        <v>393</v>
      </c>
      <c r="D89" s="549" t="s">
        <v>97</v>
      </c>
      <c r="E89" s="316">
        <v>34.299999999999997</v>
      </c>
      <c r="F89" s="14">
        <v>84</v>
      </c>
      <c r="H89" s="29"/>
      <c r="I89" s="29"/>
      <c r="J89" s="29"/>
      <c r="K89" s="29"/>
      <c r="L89" s="29"/>
    </row>
    <row r="90" spans="1:12" s="20" customFormat="1" ht="25.05" customHeight="1" x14ac:dyDescent="0.25">
      <c r="A90" s="14">
        <v>85</v>
      </c>
      <c r="B90" s="39"/>
      <c r="C90" s="175" t="s">
        <v>306</v>
      </c>
      <c r="D90" s="551" t="s">
        <v>351</v>
      </c>
      <c r="E90" s="316">
        <v>34.299999999999997</v>
      </c>
      <c r="F90" s="14">
        <v>85</v>
      </c>
      <c r="H90" s="29"/>
      <c r="I90" s="29"/>
      <c r="J90" s="29"/>
      <c r="K90" s="29"/>
      <c r="L90" s="29"/>
    </row>
    <row r="91" spans="1:12" s="20" customFormat="1" ht="25.05" customHeight="1" x14ac:dyDescent="0.25">
      <c r="A91" s="14">
        <v>86</v>
      </c>
      <c r="B91" s="39"/>
      <c r="C91" s="175" t="s">
        <v>279</v>
      </c>
      <c r="D91" s="549" t="s">
        <v>94</v>
      </c>
      <c r="E91" s="316">
        <v>34.200000000000003</v>
      </c>
      <c r="F91" s="14">
        <v>86</v>
      </c>
      <c r="H91" s="29"/>
      <c r="I91" s="29"/>
      <c r="J91" s="29"/>
      <c r="K91" s="29"/>
      <c r="L91" s="29"/>
    </row>
    <row r="92" spans="1:12" s="20" customFormat="1" ht="25.05" customHeight="1" x14ac:dyDescent="0.25">
      <c r="A92" s="14">
        <v>87</v>
      </c>
      <c r="B92" s="39"/>
      <c r="C92" s="109" t="s">
        <v>448</v>
      </c>
      <c r="D92" s="550" t="s">
        <v>441</v>
      </c>
      <c r="E92" s="316">
        <v>34</v>
      </c>
      <c r="F92" s="14">
        <v>87</v>
      </c>
      <c r="H92" s="29"/>
      <c r="I92" s="29"/>
      <c r="J92" s="29"/>
      <c r="K92" s="29"/>
      <c r="L92" s="29"/>
    </row>
    <row r="93" spans="1:12" s="20" customFormat="1" ht="25.05" customHeight="1" x14ac:dyDescent="0.25">
      <c r="A93" s="14">
        <v>88</v>
      </c>
      <c r="B93" s="39"/>
      <c r="C93" s="175" t="s">
        <v>348</v>
      </c>
      <c r="D93" s="549" t="s">
        <v>103</v>
      </c>
      <c r="E93" s="316">
        <v>33.799999999999997</v>
      </c>
      <c r="F93" s="14">
        <v>88</v>
      </c>
      <c r="H93" s="29"/>
      <c r="I93" s="29"/>
      <c r="J93" s="29"/>
      <c r="K93" s="29"/>
      <c r="L93" s="29"/>
    </row>
    <row r="94" spans="1:12" s="20" customFormat="1" ht="25.05" customHeight="1" x14ac:dyDescent="0.25">
      <c r="A94" s="14">
        <v>89</v>
      </c>
      <c r="B94" s="39"/>
      <c r="C94" s="162" t="s">
        <v>414</v>
      </c>
      <c r="D94" s="549" t="s">
        <v>109</v>
      </c>
      <c r="E94" s="316">
        <v>33.799999999999997</v>
      </c>
      <c r="F94" s="14">
        <v>89</v>
      </c>
      <c r="H94" s="29"/>
      <c r="I94" s="29"/>
      <c r="J94" s="29"/>
      <c r="K94" s="29"/>
      <c r="L94" s="29"/>
    </row>
    <row r="95" spans="1:12" s="20" customFormat="1" ht="25.05" customHeight="1" x14ac:dyDescent="0.25">
      <c r="A95" s="14">
        <v>90</v>
      </c>
      <c r="B95" s="39"/>
      <c r="C95" s="162" t="s">
        <v>417</v>
      </c>
      <c r="D95" s="549" t="s">
        <v>109</v>
      </c>
      <c r="E95" s="316">
        <v>33.700000000000003</v>
      </c>
      <c r="F95" s="14">
        <v>90</v>
      </c>
      <c r="H95" s="29"/>
      <c r="I95" s="29"/>
      <c r="J95" s="29"/>
      <c r="K95" s="29"/>
      <c r="L95" s="29"/>
    </row>
    <row r="96" spans="1:12" s="20" customFormat="1" ht="25.05" customHeight="1" x14ac:dyDescent="0.3">
      <c r="A96" s="14">
        <v>91</v>
      </c>
      <c r="B96" s="39"/>
      <c r="C96" s="219" t="s">
        <v>291</v>
      </c>
      <c r="D96" s="549" t="s">
        <v>101</v>
      </c>
      <c r="E96" s="316">
        <v>33.700000000000003</v>
      </c>
      <c r="F96" s="14">
        <v>91</v>
      </c>
      <c r="H96" s="29"/>
      <c r="I96" s="29"/>
      <c r="J96" s="29"/>
      <c r="K96" s="29"/>
      <c r="L96" s="29"/>
    </row>
    <row r="97" spans="1:12" s="20" customFormat="1" ht="25.05" customHeight="1" x14ac:dyDescent="0.25">
      <c r="A97" s="14">
        <v>92</v>
      </c>
      <c r="B97" s="39"/>
      <c r="C97" s="109" t="s">
        <v>427</v>
      </c>
      <c r="D97" s="550" t="s">
        <v>422</v>
      </c>
      <c r="E97" s="316">
        <v>33.6</v>
      </c>
      <c r="F97" s="14">
        <v>92</v>
      </c>
      <c r="H97" s="29"/>
      <c r="I97" s="29"/>
      <c r="J97" s="29"/>
      <c r="K97" s="29"/>
      <c r="L97" s="29"/>
    </row>
    <row r="98" spans="1:12" s="20" customFormat="1" ht="25.05" customHeight="1" x14ac:dyDescent="0.3">
      <c r="A98" s="14">
        <v>93</v>
      </c>
      <c r="B98" s="39"/>
      <c r="C98" s="246" t="s">
        <v>396</v>
      </c>
      <c r="D98" s="549" t="s">
        <v>115</v>
      </c>
      <c r="E98" s="316">
        <v>33.4</v>
      </c>
      <c r="F98" s="14">
        <v>93</v>
      </c>
      <c r="H98" s="29"/>
      <c r="I98" s="29"/>
      <c r="J98" s="29"/>
      <c r="K98" s="29"/>
      <c r="L98" s="29"/>
    </row>
    <row r="99" spans="1:12" s="20" customFormat="1" ht="25.05" customHeight="1" x14ac:dyDescent="0.25">
      <c r="A99" s="14">
        <v>94</v>
      </c>
      <c r="B99" s="39"/>
      <c r="C99" s="162" t="s">
        <v>416</v>
      </c>
      <c r="D99" s="549" t="s">
        <v>109</v>
      </c>
      <c r="E99" s="316">
        <v>33.4</v>
      </c>
      <c r="F99" s="14">
        <v>94</v>
      </c>
      <c r="H99" s="29"/>
      <c r="I99" s="29"/>
      <c r="J99" s="29"/>
      <c r="K99" s="29"/>
      <c r="L99" s="29"/>
    </row>
    <row r="100" spans="1:12" s="20" customFormat="1" ht="25.05" customHeight="1" x14ac:dyDescent="0.25">
      <c r="A100" s="14">
        <v>95</v>
      </c>
      <c r="B100" s="39"/>
      <c r="C100" s="175" t="s">
        <v>278</v>
      </c>
      <c r="D100" s="549" t="s">
        <v>94</v>
      </c>
      <c r="E100" s="316">
        <v>33.299999999999997</v>
      </c>
      <c r="F100" s="14">
        <v>95</v>
      </c>
      <c r="H100" s="29"/>
      <c r="I100" s="29"/>
      <c r="J100" s="29"/>
      <c r="K100" s="29"/>
      <c r="L100" s="29"/>
    </row>
    <row r="101" spans="1:12" s="20" customFormat="1" ht="25.05" customHeight="1" x14ac:dyDescent="0.25">
      <c r="A101" s="14">
        <v>96</v>
      </c>
      <c r="B101" s="39"/>
      <c r="C101" s="103" t="s">
        <v>301</v>
      </c>
      <c r="D101" s="549" t="s">
        <v>91</v>
      </c>
      <c r="E101" s="316">
        <v>33.200000000000003</v>
      </c>
      <c r="F101" s="14">
        <v>96</v>
      </c>
      <c r="H101" s="29"/>
      <c r="I101" s="29"/>
      <c r="J101" s="29"/>
      <c r="K101" s="29"/>
      <c r="L101" s="29"/>
    </row>
    <row r="102" spans="1:12" s="20" customFormat="1" ht="25.05" customHeight="1" x14ac:dyDescent="0.25">
      <c r="A102" s="14">
        <v>97</v>
      </c>
      <c r="B102" s="39"/>
      <c r="C102" s="175" t="s">
        <v>241</v>
      </c>
      <c r="D102" s="552" t="s">
        <v>249</v>
      </c>
      <c r="E102" s="316">
        <v>32.9</v>
      </c>
      <c r="F102" s="14">
        <v>97</v>
      </c>
      <c r="H102" s="29"/>
      <c r="I102" s="29"/>
      <c r="J102" s="29"/>
      <c r="K102" s="29"/>
      <c r="L102" s="29"/>
    </row>
    <row r="103" spans="1:12" s="20" customFormat="1" ht="25.05" customHeight="1" x14ac:dyDescent="0.3">
      <c r="A103" s="14">
        <v>98</v>
      </c>
      <c r="B103" s="39"/>
      <c r="C103" s="247" t="s">
        <v>400</v>
      </c>
      <c r="D103" s="549" t="s">
        <v>115</v>
      </c>
      <c r="E103" s="316">
        <v>32.799999999999997</v>
      </c>
      <c r="F103" s="14">
        <v>98</v>
      </c>
      <c r="H103" s="29"/>
      <c r="I103" s="29"/>
      <c r="J103" s="29"/>
      <c r="K103" s="29"/>
      <c r="L103" s="29"/>
    </row>
    <row r="104" spans="1:12" s="20" customFormat="1" ht="25.05" customHeight="1" x14ac:dyDescent="0.3">
      <c r="A104" s="14">
        <v>99</v>
      </c>
      <c r="B104" s="39"/>
      <c r="C104" s="106" t="s">
        <v>336</v>
      </c>
      <c r="D104" s="549" t="s">
        <v>116</v>
      </c>
      <c r="E104" s="316">
        <v>32.6</v>
      </c>
      <c r="F104" s="14">
        <v>99</v>
      </c>
      <c r="H104" s="29"/>
      <c r="I104" s="29"/>
      <c r="J104" s="29"/>
      <c r="K104" s="29"/>
      <c r="L104" s="29"/>
    </row>
    <row r="105" spans="1:12" s="20" customFormat="1" ht="25.05" customHeight="1" x14ac:dyDescent="0.25">
      <c r="A105" s="14">
        <v>100</v>
      </c>
      <c r="B105" s="39"/>
      <c r="C105" s="103" t="s">
        <v>302</v>
      </c>
      <c r="D105" s="549" t="s">
        <v>91</v>
      </c>
      <c r="E105" s="316">
        <v>32.6</v>
      </c>
      <c r="F105" s="14">
        <v>100</v>
      </c>
      <c r="H105" s="29"/>
      <c r="I105" s="29"/>
      <c r="J105" s="29"/>
      <c r="K105" s="29"/>
      <c r="L105" s="29"/>
    </row>
    <row r="106" spans="1:12" s="20" customFormat="1" ht="25.05" customHeight="1" x14ac:dyDescent="0.25">
      <c r="A106" s="14">
        <v>101</v>
      </c>
      <c r="B106" s="39"/>
      <c r="C106" s="175" t="s">
        <v>391</v>
      </c>
      <c r="D106" s="549" t="s">
        <v>97</v>
      </c>
      <c r="E106" s="316">
        <v>32.6</v>
      </c>
      <c r="F106" s="14">
        <v>101</v>
      </c>
      <c r="H106" s="29"/>
      <c r="I106" s="29"/>
      <c r="J106" s="29"/>
      <c r="K106" s="29"/>
      <c r="L106" s="29"/>
    </row>
    <row r="107" spans="1:12" s="20" customFormat="1" ht="25.05" customHeight="1" x14ac:dyDescent="0.25">
      <c r="A107" s="14">
        <v>102</v>
      </c>
      <c r="B107" s="39"/>
      <c r="C107" s="175" t="s">
        <v>164</v>
      </c>
      <c r="D107" s="549" t="s">
        <v>92</v>
      </c>
      <c r="E107" s="316">
        <v>32.5</v>
      </c>
      <c r="F107" s="14">
        <v>102</v>
      </c>
      <c r="H107" s="29"/>
      <c r="I107" s="29"/>
      <c r="J107" s="29"/>
      <c r="K107" s="29"/>
      <c r="L107" s="29"/>
    </row>
    <row r="108" spans="1:12" s="20" customFormat="1" ht="25.05" customHeight="1" x14ac:dyDescent="0.25">
      <c r="A108" s="14">
        <v>103</v>
      </c>
      <c r="B108" s="39"/>
      <c r="C108" s="109" t="s">
        <v>424</v>
      </c>
      <c r="D108" s="550" t="s">
        <v>422</v>
      </c>
      <c r="E108" s="316">
        <v>32.5</v>
      </c>
      <c r="F108" s="14">
        <v>103</v>
      </c>
      <c r="H108" s="29"/>
      <c r="I108" s="29"/>
      <c r="J108" s="29"/>
      <c r="K108" s="29"/>
      <c r="L108" s="29"/>
    </row>
    <row r="109" spans="1:12" s="20" customFormat="1" ht="25.05" customHeight="1" x14ac:dyDescent="0.25">
      <c r="A109" s="14">
        <v>104</v>
      </c>
      <c r="B109" s="39"/>
      <c r="C109" s="109" t="s">
        <v>443</v>
      </c>
      <c r="D109" s="550" t="s">
        <v>441</v>
      </c>
      <c r="E109" s="316">
        <v>32.5</v>
      </c>
      <c r="F109" s="14">
        <v>104</v>
      </c>
      <c r="H109" s="29"/>
      <c r="I109" s="29"/>
      <c r="J109" s="29"/>
      <c r="K109" s="29"/>
      <c r="L109" s="29"/>
    </row>
    <row r="110" spans="1:12" s="20" customFormat="1" ht="25.05" customHeight="1" x14ac:dyDescent="0.25">
      <c r="A110" s="14">
        <v>105</v>
      </c>
      <c r="B110" s="39"/>
      <c r="C110" s="109" t="s">
        <v>375</v>
      </c>
      <c r="D110" s="549" t="s">
        <v>340</v>
      </c>
      <c r="E110" s="316">
        <v>32.4</v>
      </c>
      <c r="F110" s="14">
        <v>105</v>
      </c>
      <c r="H110" s="29"/>
      <c r="I110" s="29"/>
      <c r="J110" s="29"/>
      <c r="K110" s="29"/>
      <c r="L110" s="29"/>
    </row>
    <row r="111" spans="1:12" s="20" customFormat="1" ht="25.05" customHeight="1" x14ac:dyDescent="0.25">
      <c r="A111" s="14">
        <v>106</v>
      </c>
      <c r="B111" s="39"/>
      <c r="C111" s="175" t="s">
        <v>251</v>
      </c>
      <c r="D111" s="550" t="s">
        <v>108</v>
      </c>
      <c r="E111" s="316">
        <v>32.299999999999997</v>
      </c>
      <c r="F111" s="14">
        <v>106</v>
      </c>
      <c r="H111" s="29"/>
      <c r="I111" s="29"/>
      <c r="J111" s="29"/>
      <c r="K111" s="29"/>
      <c r="L111" s="29"/>
    </row>
    <row r="112" spans="1:12" s="20" customFormat="1" ht="25.05" customHeight="1" x14ac:dyDescent="0.25">
      <c r="A112" s="14">
        <v>107</v>
      </c>
      <c r="B112" s="39"/>
      <c r="C112" s="162" t="s">
        <v>234</v>
      </c>
      <c r="D112" s="549" t="s">
        <v>107</v>
      </c>
      <c r="E112" s="316">
        <v>32.200000000000003</v>
      </c>
      <c r="F112" s="14">
        <v>107</v>
      </c>
      <c r="H112" s="29"/>
      <c r="I112" s="29"/>
      <c r="J112" s="29"/>
      <c r="K112" s="29"/>
      <c r="L112" s="29"/>
    </row>
    <row r="113" spans="1:12" s="20" customFormat="1" ht="25.05" customHeight="1" x14ac:dyDescent="0.25">
      <c r="A113" s="14">
        <v>108</v>
      </c>
      <c r="B113" s="39"/>
      <c r="C113" s="109" t="s">
        <v>444</v>
      </c>
      <c r="D113" s="550" t="s">
        <v>441</v>
      </c>
      <c r="E113" s="316">
        <v>32.200000000000003</v>
      </c>
      <c r="F113" s="14">
        <v>108</v>
      </c>
      <c r="H113" s="29"/>
      <c r="I113" s="29"/>
      <c r="J113" s="29"/>
      <c r="K113" s="29"/>
      <c r="L113" s="29"/>
    </row>
    <row r="114" spans="1:12" s="20" customFormat="1" ht="25.05" customHeight="1" x14ac:dyDescent="0.25">
      <c r="A114" s="14">
        <v>109</v>
      </c>
      <c r="B114" s="39"/>
      <c r="C114" s="175" t="s">
        <v>303</v>
      </c>
      <c r="D114" s="551" t="s">
        <v>351</v>
      </c>
      <c r="E114" s="316">
        <v>32.1</v>
      </c>
      <c r="F114" s="14">
        <v>109</v>
      </c>
      <c r="H114" s="29"/>
      <c r="I114" s="29"/>
      <c r="J114" s="29"/>
      <c r="K114" s="29"/>
      <c r="L114" s="29"/>
    </row>
    <row r="115" spans="1:12" s="20" customFormat="1" ht="25.05" customHeight="1" x14ac:dyDescent="0.25">
      <c r="A115" s="14">
        <v>110</v>
      </c>
      <c r="B115" s="39"/>
      <c r="C115" s="109" t="s">
        <v>435</v>
      </c>
      <c r="D115" s="550" t="s">
        <v>432</v>
      </c>
      <c r="E115" s="316">
        <v>32.1</v>
      </c>
      <c r="F115" s="14">
        <v>110</v>
      </c>
      <c r="H115" s="29"/>
      <c r="I115" s="29"/>
      <c r="J115" s="29"/>
      <c r="K115" s="29"/>
      <c r="L115" s="29"/>
    </row>
    <row r="116" spans="1:12" s="20" customFormat="1" ht="25.05" customHeight="1" x14ac:dyDescent="0.25">
      <c r="A116" s="14">
        <v>111</v>
      </c>
      <c r="B116" s="39"/>
      <c r="C116" s="162" t="s">
        <v>163</v>
      </c>
      <c r="D116" s="549" t="s">
        <v>92</v>
      </c>
      <c r="E116" s="316">
        <v>31.8</v>
      </c>
      <c r="F116" s="14">
        <v>111</v>
      </c>
      <c r="H116" s="29"/>
      <c r="I116" s="29"/>
      <c r="J116" s="29"/>
      <c r="K116" s="29"/>
      <c r="L116" s="29"/>
    </row>
    <row r="117" spans="1:12" s="20" customFormat="1" ht="25.05" customHeight="1" x14ac:dyDescent="0.25">
      <c r="A117" s="14">
        <v>112</v>
      </c>
      <c r="B117" s="39"/>
      <c r="C117" s="162" t="s">
        <v>199</v>
      </c>
      <c r="D117" s="549" t="s">
        <v>102</v>
      </c>
      <c r="E117" s="316">
        <v>31.8</v>
      </c>
      <c r="F117" s="14">
        <v>112</v>
      </c>
      <c r="H117" s="29"/>
      <c r="I117" s="29"/>
      <c r="J117" s="29"/>
      <c r="K117" s="29"/>
      <c r="L117" s="29"/>
    </row>
    <row r="118" spans="1:12" s="20" customFormat="1" ht="25.05" customHeight="1" x14ac:dyDescent="0.25">
      <c r="A118" s="14">
        <v>113</v>
      </c>
      <c r="B118" s="39"/>
      <c r="C118" s="175" t="s">
        <v>323</v>
      </c>
      <c r="D118" s="549" t="s">
        <v>88</v>
      </c>
      <c r="E118" s="316">
        <v>31.8</v>
      </c>
      <c r="F118" s="14">
        <v>113</v>
      </c>
      <c r="H118" s="29"/>
      <c r="I118" s="29"/>
      <c r="J118" s="29"/>
      <c r="K118" s="29"/>
      <c r="L118" s="29"/>
    </row>
    <row r="119" spans="1:12" s="20" customFormat="1" ht="25.05" customHeight="1" x14ac:dyDescent="0.25">
      <c r="A119" s="14">
        <v>114</v>
      </c>
      <c r="B119" s="39"/>
      <c r="C119" s="175" t="s">
        <v>323</v>
      </c>
      <c r="D119" s="549" t="s">
        <v>88</v>
      </c>
      <c r="E119" s="316">
        <v>31.8</v>
      </c>
      <c r="F119" s="14">
        <v>114</v>
      </c>
      <c r="H119" s="29"/>
      <c r="I119" s="29"/>
      <c r="J119" s="29"/>
      <c r="K119" s="29"/>
      <c r="L119" s="29"/>
    </row>
    <row r="120" spans="1:12" s="20" customFormat="1" ht="25.05" customHeight="1" x14ac:dyDescent="0.3">
      <c r="A120" s="14">
        <v>115</v>
      </c>
      <c r="B120" s="39"/>
      <c r="C120" s="220" t="s">
        <v>294</v>
      </c>
      <c r="D120" s="549" t="s">
        <v>101</v>
      </c>
      <c r="E120" s="316">
        <v>31.8</v>
      </c>
      <c r="F120" s="14">
        <v>115</v>
      </c>
      <c r="H120" s="29"/>
      <c r="I120" s="29"/>
      <c r="J120" s="29"/>
      <c r="K120" s="29"/>
      <c r="L120" s="29"/>
    </row>
    <row r="121" spans="1:12" s="20" customFormat="1" ht="25.05" customHeight="1" x14ac:dyDescent="0.25">
      <c r="A121" s="14">
        <v>116</v>
      </c>
      <c r="B121" s="39"/>
      <c r="C121" s="234" t="s">
        <v>339</v>
      </c>
      <c r="D121" s="549" t="s">
        <v>96</v>
      </c>
      <c r="E121" s="316">
        <v>31.6</v>
      </c>
      <c r="F121" s="14">
        <v>115</v>
      </c>
      <c r="H121" s="29"/>
      <c r="I121" s="29"/>
      <c r="J121" s="29"/>
      <c r="K121" s="29"/>
      <c r="L121" s="29"/>
    </row>
    <row r="122" spans="1:12" s="20" customFormat="1" ht="25.05" customHeight="1" x14ac:dyDescent="0.25">
      <c r="A122" s="14">
        <v>117</v>
      </c>
      <c r="B122" s="39"/>
      <c r="C122" s="109" t="s">
        <v>262</v>
      </c>
      <c r="D122" s="549" t="s">
        <v>340</v>
      </c>
      <c r="E122" s="316">
        <v>31.6</v>
      </c>
      <c r="F122" s="14">
        <v>117</v>
      </c>
      <c r="H122" s="29"/>
      <c r="I122" s="29"/>
      <c r="J122" s="29"/>
      <c r="K122" s="29"/>
      <c r="L122" s="29"/>
    </row>
    <row r="123" spans="1:12" s="20" customFormat="1" ht="25.05" customHeight="1" x14ac:dyDescent="0.25">
      <c r="A123" s="14">
        <v>118</v>
      </c>
      <c r="B123" s="39"/>
      <c r="C123" s="109" t="s">
        <v>354</v>
      </c>
      <c r="D123" s="549" t="s">
        <v>110</v>
      </c>
      <c r="E123" s="316">
        <v>31.6</v>
      </c>
      <c r="F123" s="14">
        <v>118</v>
      </c>
      <c r="H123" s="29"/>
      <c r="I123" s="29"/>
      <c r="J123" s="29"/>
      <c r="K123" s="29"/>
      <c r="L123" s="29"/>
    </row>
    <row r="124" spans="1:12" s="20" customFormat="1" ht="25.05" customHeight="1" x14ac:dyDescent="0.25">
      <c r="A124" s="14">
        <v>119</v>
      </c>
      <c r="B124" s="39"/>
      <c r="C124" s="109" t="s">
        <v>185</v>
      </c>
      <c r="D124" s="550" t="s">
        <v>89</v>
      </c>
      <c r="E124" s="316">
        <v>31.4</v>
      </c>
      <c r="F124" s="14">
        <v>119</v>
      </c>
      <c r="H124" s="29"/>
      <c r="I124" s="29"/>
      <c r="J124" s="29"/>
      <c r="K124" s="29"/>
      <c r="L124" s="29"/>
    </row>
    <row r="125" spans="1:12" s="20" customFormat="1" ht="25.05" customHeight="1" x14ac:dyDescent="0.25">
      <c r="A125" s="14">
        <v>120</v>
      </c>
      <c r="B125" s="39"/>
      <c r="C125" s="109" t="s">
        <v>447</v>
      </c>
      <c r="D125" s="550" t="s">
        <v>441</v>
      </c>
      <c r="E125" s="316">
        <v>31.4</v>
      </c>
      <c r="F125" s="14">
        <v>120</v>
      </c>
      <c r="H125" s="29"/>
      <c r="I125" s="29"/>
      <c r="J125" s="29"/>
      <c r="K125" s="29"/>
      <c r="L125" s="29"/>
    </row>
    <row r="126" spans="1:12" s="20" customFormat="1" ht="25.05" customHeight="1" x14ac:dyDescent="0.3">
      <c r="A126" s="14">
        <v>121</v>
      </c>
      <c r="B126" s="39"/>
      <c r="C126" s="106" t="s">
        <v>334</v>
      </c>
      <c r="D126" s="549" t="s">
        <v>116</v>
      </c>
      <c r="E126" s="316">
        <v>31.3</v>
      </c>
      <c r="F126" s="14">
        <v>121</v>
      </c>
      <c r="H126" s="29"/>
      <c r="I126" s="29"/>
      <c r="J126" s="29"/>
      <c r="K126" s="29"/>
      <c r="L126" s="29"/>
    </row>
    <row r="127" spans="1:12" s="20" customFormat="1" ht="25.05" customHeight="1" x14ac:dyDescent="0.25">
      <c r="A127" s="14">
        <v>122</v>
      </c>
      <c r="B127" s="39"/>
      <c r="C127" s="109" t="s">
        <v>184</v>
      </c>
      <c r="D127" s="550" t="s">
        <v>89</v>
      </c>
      <c r="E127" s="316">
        <v>31.3</v>
      </c>
      <c r="F127" s="14">
        <v>121</v>
      </c>
      <c r="H127" s="29"/>
      <c r="I127" s="29"/>
      <c r="J127" s="29"/>
      <c r="K127" s="29"/>
      <c r="L127" s="29"/>
    </row>
    <row r="128" spans="1:12" s="20" customFormat="1" ht="25.05" customHeight="1" x14ac:dyDescent="0.25">
      <c r="A128" s="14">
        <v>123</v>
      </c>
      <c r="B128" s="39"/>
      <c r="C128" s="175" t="s">
        <v>166</v>
      </c>
      <c r="D128" s="549" t="s">
        <v>92</v>
      </c>
      <c r="E128" s="316">
        <v>31.2</v>
      </c>
      <c r="F128" s="14">
        <v>123</v>
      </c>
      <c r="H128" s="29"/>
      <c r="I128" s="29"/>
      <c r="J128" s="29"/>
      <c r="K128" s="29"/>
      <c r="L128" s="29"/>
    </row>
    <row r="129" spans="1:12" s="20" customFormat="1" ht="25.05" customHeight="1" x14ac:dyDescent="0.25">
      <c r="A129" s="14">
        <v>124</v>
      </c>
      <c r="B129" s="39"/>
      <c r="C129" s="175" t="s">
        <v>284</v>
      </c>
      <c r="D129" s="549" t="s">
        <v>94</v>
      </c>
      <c r="E129" s="316">
        <v>31.2</v>
      </c>
      <c r="F129" s="14">
        <v>124</v>
      </c>
      <c r="H129" s="29"/>
      <c r="I129" s="29"/>
      <c r="J129" s="29"/>
      <c r="K129" s="29"/>
      <c r="L129" s="29"/>
    </row>
    <row r="130" spans="1:12" s="20" customFormat="1" ht="25.05" customHeight="1" x14ac:dyDescent="0.25">
      <c r="A130" s="14">
        <v>125</v>
      </c>
      <c r="B130" s="39"/>
      <c r="C130" s="162" t="s">
        <v>239</v>
      </c>
      <c r="D130" s="549" t="s">
        <v>107</v>
      </c>
      <c r="E130" s="316">
        <v>31.1</v>
      </c>
      <c r="F130" s="14">
        <v>125</v>
      </c>
      <c r="H130" s="29"/>
      <c r="I130" s="29"/>
      <c r="J130" s="29"/>
      <c r="K130" s="29"/>
      <c r="L130" s="29"/>
    </row>
    <row r="131" spans="1:12" s="20" customFormat="1" ht="25.05" customHeight="1" x14ac:dyDescent="0.25">
      <c r="A131" s="14">
        <v>126</v>
      </c>
      <c r="B131" s="39"/>
      <c r="C131" s="162" t="s">
        <v>207</v>
      </c>
      <c r="D131" s="549" t="s">
        <v>103</v>
      </c>
      <c r="E131" s="316">
        <v>31</v>
      </c>
      <c r="F131" s="14">
        <v>126</v>
      </c>
      <c r="H131" s="29"/>
      <c r="I131" s="29"/>
      <c r="J131" s="29"/>
      <c r="K131" s="29"/>
      <c r="L131" s="29"/>
    </row>
    <row r="132" spans="1:12" s="20" customFormat="1" ht="25.05" customHeight="1" x14ac:dyDescent="0.25">
      <c r="A132" s="14">
        <v>127</v>
      </c>
      <c r="B132" s="39"/>
      <c r="C132" s="109" t="s">
        <v>194</v>
      </c>
      <c r="D132" s="549" t="s">
        <v>90</v>
      </c>
      <c r="E132" s="316">
        <v>31</v>
      </c>
      <c r="F132" s="14">
        <v>126</v>
      </c>
      <c r="H132" s="29"/>
      <c r="I132" s="29"/>
      <c r="J132" s="29"/>
      <c r="K132" s="29"/>
      <c r="L132" s="29"/>
    </row>
    <row r="133" spans="1:12" s="20" customFormat="1" ht="25.05" customHeight="1" x14ac:dyDescent="0.25">
      <c r="A133" s="14">
        <v>128</v>
      </c>
      <c r="B133" s="39"/>
      <c r="C133" s="175" t="s">
        <v>177</v>
      </c>
      <c r="D133" s="549" t="s">
        <v>96</v>
      </c>
      <c r="E133" s="316">
        <v>30.9</v>
      </c>
      <c r="F133" s="14">
        <v>128</v>
      </c>
      <c r="H133" s="29"/>
      <c r="I133" s="29"/>
      <c r="J133" s="29"/>
      <c r="K133" s="29"/>
      <c r="L133" s="29"/>
    </row>
    <row r="134" spans="1:12" s="20" customFormat="1" ht="25.05" customHeight="1" x14ac:dyDescent="0.3">
      <c r="A134" s="14">
        <v>129</v>
      </c>
      <c r="B134" s="39"/>
      <c r="C134" s="247" t="s">
        <v>395</v>
      </c>
      <c r="D134" s="549" t="s">
        <v>115</v>
      </c>
      <c r="E134" s="316">
        <v>30.9</v>
      </c>
      <c r="F134" s="14">
        <v>129</v>
      </c>
      <c r="H134" s="29"/>
      <c r="I134" s="29"/>
      <c r="J134" s="29"/>
      <c r="K134" s="29"/>
      <c r="L134" s="29"/>
    </row>
    <row r="135" spans="1:12" s="20" customFormat="1" ht="25.05" customHeight="1" x14ac:dyDescent="0.25">
      <c r="A135" s="14">
        <v>130</v>
      </c>
      <c r="B135" s="39"/>
      <c r="C135" s="162" t="s">
        <v>235</v>
      </c>
      <c r="D135" s="549" t="s">
        <v>107</v>
      </c>
      <c r="E135" s="316">
        <v>30.9</v>
      </c>
      <c r="F135" s="14">
        <v>130</v>
      </c>
      <c r="H135" s="29"/>
      <c r="I135" s="29"/>
      <c r="J135" s="29"/>
      <c r="K135" s="29"/>
      <c r="L135" s="29"/>
    </row>
    <row r="136" spans="1:12" s="20" customFormat="1" ht="25.05" customHeight="1" x14ac:dyDescent="0.25">
      <c r="A136" s="14">
        <v>131</v>
      </c>
      <c r="B136" s="39"/>
      <c r="C136" s="187" t="s">
        <v>198</v>
      </c>
      <c r="D136" s="549" t="s">
        <v>102</v>
      </c>
      <c r="E136" s="316">
        <v>30.7</v>
      </c>
      <c r="F136" s="14">
        <v>131</v>
      </c>
      <c r="H136" s="29"/>
      <c r="I136" s="29"/>
      <c r="J136" s="29"/>
      <c r="K136" s="29"/>
      <c r="L136" s="29"/>
    </row>
    <row r="137" spans="1:12" s="20" customFormat="1" ht="25.05" customHeight="1" x14ac:dyDescent="0.25">
      <c r="A137" s="14">
        <v>132</v>
      </c>
      <c r="B137" s="39"/>
      <c r="C137" s="109" t="s">
        <v>313</v>
      </c>
      <c r="D137" s="551" t="s">
        <v>119</v>
      </c>
      <c r="E137" s="316">
        <v>30.6</v>
      </c>
      <c r="F137" s="14">
        <v>132</v>
      </c>
      <c r="H137" s="29"/>
      <c r="I137" s="29"/>
      <c r="J137" s="29"/>
      <c r="K137" s="29"/>
      <c r="L137" s="29"/>
    </row>
    <row r="138" spans="1:12" s="20" customFormat="1" ht="25.05" customHeight="1" x14ac:dyDescent="0.25">
      <c r="A138" s="14">
        <v>133</v>
      </c>
      <c r="B138" s="39"/>
      <c r="C138" s="175" t="s">
        <v>283</v>
      </c>
      <c r="D138" s="549" t="s">
        <v>94</v>
      </c>
      <c r="E138" s="316">
        <v>30.6</v>
      </c>
      <c r="F138" s="14">
        <v>133</v>
      </c>
      <c r="H138" s="29"/>
      <c r="I138" s="29"/>
      <c r="J138" s="29"/>
      <c r="K138" s="29"/>
      <c r="L138" s="29"/>
    </row>
    <row r="139" spans="1:12" s="20" customFormat="1" ht="25.05" customHeight="1" x14ac:dyDescent="0.25">
      <c r="A139" s="14">
        <v>134</v>
      </c>
      <c r="B139" s="39"/>
      <c r="C139" s="109" t="s">
        <v>261</v>
      </c>
      <c r="D139" s="549" t="s">
        <v>340</v>
      </c>
      <c r="E139" s="316">
        <v>30.6</v>
      </c>
      <c r="F139" s="14">
        <v>134</v>
      </c>
      <c r="H139" s="29"/>
      <c r="I139" s="29"/>
      <c r="J139" s="29"/>
      <c r="K139" s="29"/>
      <c r="L139" s="29"/>
    </row>
    <row r="140" spans="1:12" s="20" customFormat="1" ht="25.05" customHeight="1" x14ac:dyDescent="0.25">
      <c r="A140" s="14">
        <v>135</v>
      </c>
      <c r="B140" s="39"/>
      <c r="C140" s="109" t="s">
        <v>352</v>
      </c>
      <c r="D140" s="549" t="s">
        <v>110</v>
      </c>
      <c r="E140" s="316">
        <v>30.6</v>
      </c>
      <c r="F140" s="14">
        <v>135</v>
      </c>
      <c r="H140" s="29"/>
      <c r="I140" s="29"/>
      <c r="J140" s="29"/>
      <c r="K140" s="29"/>
      <c r="L140" s="29"/>
    </row>
    <row r="141" spans="1:12" s="20" customFormat="1" ht="25.05" customHeight="1" x14ac:dyDescent="0.25">
      <c r="A141" s="14">
        <v>136</v>
      </c>
      <c r="B141" s="39"/>
      <c r="C141" s="175" t="s">
        <v>327</v>
      </c>
      <c r="D141" s="549" t="s">
        <v>88</v>
      </c>
      <c r="E141" s="316">
        <v>30.5</v>
      </c>
      <c r="F141" s="14">
        <v>136</v>
      </c>
      <c r="H141" s="29"/>
      <c r="I141" s="29"/>
      <c r="J141" s="29"/>
      <c r="K141" s="29"/>
      <c r="L141" s="29"/>
    </row>
    <row r="142" spans="1:12" s="20" customFormat="1" ht="25.05" customHeight="1" x14ac:dyDescent="0.25">
      <c r="A142" s="14">
        <v>137</v>
      </c>
      <c r="B142" s="39"/>
      <c r="C142" s="109" t="s">
        <v>311</v>
      </c>
      <c r="D142" s="551" t="s">
        <v>119</v>
      </c>
      <c r="E142" s="316">
        <v>30.5</v>
      </c>
      <c r="F142" s="14">
        <v>137</v>
      </c>
      <c r="H142" s="29"/>
      <c r="I142" s="29"/>
      <c r="J142" s="29"/>
      <c r="K142" s="29"/>
      <c r="L142" s="29"/>
    </row>
    <row r="143" spans="1:12" s="20" customFormat="1" ht="25.05" customHeight="1" x14ac:dyDescent="0.25">
      <c r="A143" s="14">
        <v>138</v>
      </c>
      <c r="B143" s="39"/>
      <c r="C143" s="175" t="s">
        <v>327</v>
      </c>
      <c r="D143" s="549" t="s">
        <v>88</v>
      </c>
      <c r="E143" s="316">
        <v>30.5</v>
      </c>
      <c r="F143" s="14">
        <v>138</v>
      </c>
      <c r="H143" s="29"/>
      <c r="I143" s="29"/>
      <c r="J143" s="29"/>
      <c r="K143" s="29"/>
      <c r="L143" s="29"/>
    </row>
    <row r="144" spans="1:12" s="20" customFormat="1" ht="25.05" customHeight="1" x14ac:dyDescent="0.3">
      <c r="A144" s="14">
        <v>139</v>
      </c>
      <c r="B144" s="39"/>
      <c r="C144" s="106" t="s">
        <v>371</v>
      </c>
      <c r="D144" s="549" t="s">
        <v>99</v>
      </c>
      <c r="E144" s="316">
        <v>30.5</v>
      </c>
      <c r="F144" s="14">
        <v>139</v>
      </c>
      <c r="H144" s="29"/>
      <c r="I144" s="29"/>
      <c r="J144" s="29"/>
      <c r="K144" s="29"/>
      <c r="L144" s="29"/>
    </row>
    <row r="145" spans="1:12" s="20" customFormat="1" ht="25.05" customHeight="1" x14ac:dyDescent="0.3">
      <c r="A145" s="14">
        <v>140</v>
      </c>
      <c r="B145" s="39"/>
      <c r="C145" s="106" t="s">
        <v>319</v>
      </c>
      <c r="D145" s="549" t="s">
        <v>100</v>
      </c>
      <c r="E145" s="316">
        <v>30.3</v>
      </c>
      <c r="F145" s="14">
        <v>140</v>
      </c>
      <c r="H145" s="29"/>
      <c r="I145" s="29"/>
      <c r="J145" s="29"/>
      <c r="K145" s="29"/>
      <c r="L145" s="29"/>
    </row>
    <row r="146" spans="1:12" s="20" customFormat="1" ht="25.05" customHeight="1" x14ac:dyDescent="0.25">
      <c r="A146" s="14">
        <v>141</v>
      </c>
      <c r="B146" s="39"/>
      <c r="C146" s="175" t="s">
        <v>206</v>
      </c>
      <c r="D146" s="549" t="s">
        <v>103</v>
      </c>
      <c r="E146" s="316">
        <v>30.2</v>
      </c>
      <c r="F146" s="14">
        <v>140</v>
      </c>
      <c r="H146" s="29"/>
      <c r="I146" s="29"/>
      <c r="J146" s="29"/>
      <c r="K146" s="29"/>
      <c r="L146" s="29"/>
    </row>
    <row r="147" spans="1:12" s="20" customFormat="1" ht="25.05" customHeight="1" x14ac:dyDescent="0.25">
      <c r="A147" s="14">
        <v>142</v>
      </c>
      <c r="B147" s="39"/>
      <c r="C147" s="167" t="s">
        <v>411</v>
      </c>
      <c r="D147" s="549" t="s">
        <v>118</v>
      </c>
      <c r="E147" s="316">
        <v>30.2</v>
      </c>
      <c r="F147" s="14">
        <v>142</v>
      </c>
      <c r="H147" s="29"/>
      <c r="I147" s="29"/>
      <c r="J147" s="29"/>
      <c r="K147" s="29"/>
      <c r="L147" s="29"/>
    </row>
    <row r="148" spans="1:12" s="20" customFormat="1" ht="25.05" customHeight="1" x14ac:dyDescent="0.25">
      <c r="A148" s="14">
        <v>143</v>
      </c>
      <c r="B148" s="39"/>
      <c r="C148" s="175" t="s">
        <v>392</v>
      </c>
      <c r="D148" s="549" t="s">
        <v>97</v>
      </c>
      <c r="E148" s="316">
        <v>30.2</v>
      </c>
      <c r="F148" s="14">
        <v>143</v>
      </c>
      <c r="H148" s="29"/>
      <c r="I148" s="29"/>
      <c r="J148" s="29"/>
      <c r="K148" s="29"/>
      <c r="L148" s="29"/>
    </row>
    <row r="149" spans="1:12" s="20" customFormat="1" ht="25.05" customHeight="1" x14ac:dyDescent="0.25">
      <c r="A149" s="14">
        <v>144</v>
      </c>
      <c r="B149" s="39"/>
      <c r="C149" s="109" t="s">
        <v>276</v>
      </c>
      <c r="D149" s="551" t="s">
        <v>117</v>
      </c>
      <c r="E149" s="316">
        <v>30.2</v>
      </c>
      <c r="F149" s="14">
        <v>144</v>
      </c>
      <c r="H149" s="29"/>
      <c r="I149" s="29"/>
      <c r="J149" s="29"/>
      <c r="K149" s="29"/>
      <c r="L149" s="29"/>
    </row>
    <row r="150" spans="1:12" s="20" customFormat="1" ht="25.05" customHeight="1" x14ac:dyDescent="0.25">
      <c r="A150" s="14">
        <v>145</v>
      </c>
      <c r="B150" s="39"/>
      <c r="C150" s="109" t="s">
        <v>437</v>
      </c>
      <c r="D150" s="550" t="s">
        <v>432</v>
      </c>
      <c r="E150" s="316">
        <v>30.2</v>
      </c>
      <c r="F150" s="14">
        <v>145</v>
      </c>
      <c r="H150" s="29"/>
      <c r="I150" s="29"/>
      <c r="J150" s="29"/>
      <c r="K150" s="29"/>
      <c r="L150" s="29"/>
    </row>
    <row r="151" spans="1:12" s="20" customFormat="1" ht="25.05" customHeight="1" x14ac:dyDescent="0.3">
      <c r="A151" s="14">
        <v>146</v>
      </c>
      <c r="B151" s="39"/>
      <c r="C151" s="106" t="s">
        <v>318</v>
      </c>
      <c r="D151" s="549" t="s">
        <v>100</v>
      </c>
      <c r="E151" s="316">
        <v>30.1</v>
      </c>
      <c r="F151" s="14">
        <v>146</v>
      </c>
      <c r="H151" s="29"/>
      <c r="I151" s="29"/>
      <c r="J151" s="29"/>
      <c r="K151" s="29"/>
      <c r="L151" s="29"/>
    </row>
    <row r="152" spans="1:12" s="20" customFormat="1" ht="25.05" customHeight="1" x14ac:dyDescent="0.25">
      <c r="A152" s="14">
        <v>147</v>
      </c>
      <c r="B152" s="39"/>
      <c r="C152" s="109" t="s">
        <v>425</v>
      </c>
      <c r="D152" s="550" t="s">
        <v>422</v>
      </c>
      <c r="E152" s="316">
        <v>30.1</v>
      </c>
      <c r="F152" s="14">
        <v>147</v>
      </c>
      <c r="H152" s="29"/>
      <c r="I152" s="29"/>
      <c r="J152" s="29"/>
      <c r="K152" s="29"/>
      <c r="L152" s="29"/>
    </row>
    <row r="153" spans="1:12" s="20" customFormat="1" ht="25.05" customHeight="1" x14ac:dyDescent="0.25">
      <c r="A153" s="14">
        <v>148</v>
      </c>
      <c r="B153" s="39"/>
      <c r="C153" s="109" t="s">
        <v>275</v>
      </c>
      <c r="D153" s="551" t="s">
        <v>117</v>
      </c>
      <c r="E153" s="316">
        <v>30</v>
      </c>
      <c r="F153" s="14">
        <v>148</v>
      </c>
      <c r="H153" s="29"/>
      <c r="I153" s="29"/>
      <c r="J153" s="29"/>
      <c r="K153" s="29"/>
      <c r="L153" s="29"/>
    </row>
    <row r="154" spans="1:12" s="20" customFormat="1" ht="25.05" customHeight="1" x14ac:dyDescent="0.25">
      <c r="A154" s="14">
        <v>149</v>
      </c>
      <c r="B154" s="39"/>
      <c r="C154" s="175" t="s">
        <v>242</v>
      </c>
      <c r="D154" s="552" t="s">
        <v>249</v>
      </c>
      <c r="E154" s="316">
        <v>29.9</v>
      </c>
      <c r="F154" s="14">
        <v>149</v>
      </c>
      <c r="H154" s="29"/>
      <c r="I154" s="29"/>
      <c r="J154" s="29"/>
      <c r="K154" s="29"/>
      <c r="L154" s="29"/>
    </row>
    <row r="155" spans="1:12" s="20" customFormat="1" ht="25.05" customHeight="1" x14ac:dyDescent="0.25">
      <c r="A155" s="14">
        <v>150</v>
      </c>
      <c r="B155" s="39"/>
      <c r="C155" s="162" t="s">
        <v>412</v>
      </c>
      <c r="D155" s="549" t="s">
        <v>109</v>
      </c>
      <c r="E155" s="316">
        <v>29.9</v>
      </c>
      <c r="F155" s="14">
        <v>150</v>
      </c>
      <c r="H155" s="29"/>
      <c r="I155" s="29"/>
      <c r="J155" s="29"/>
      <c r="K155" s="29"/>
      <c r="L155" s="29"/>
    </row>
    <row r="156" spans="1:12" s="20" customFormat="1" ht="25.05" customHeight="1" x14ac:dyDescent="0.25">
      <c r="A156" s="14">
        <v>151</v>
      </c>
      <c r="B156" s="39"/>
      <c r="C156" s="175" t="s">
        <v>162</v>
      </c>
      <c r="D156" s="549" t="s">
        <v>92</v>
      </c>
      <c r="E156" s="316">
        <v>29.8</v>
      </c>
      <c r="F156" s="14">
        <v>151</v>
      </c>
      <c r="H156" s="29"/>
      <c r="I156" s="29"/>
      <c r="J156" s="29"/>
      <c r="K156" s="29"/>
      <c r="L156" s="29"/>
    </row>
    <row r="157" spans="1:12" s="20" customFormat="1" ht="25.05" customHeight="1" x14ac:dyDescent="0.25">
      <c r="A157" s="14">
        <v>152</v>
      </c>
      <c r="B157" s="39"/>
      <c r="C157" s="175" t="s">
        <v>382</v>
      </c>
      <c r="D157" s="549" t="s">
        <v>105</v>
      </c>
      <c r="E157" s="316">
        <v>29.8</v>
      </c>
      <c r="F157" s="14">
        <v>152</v>
      </c>
      <c r="H157" s="29"/>
      <c r="I157" s="29"/>
      <c r="J157" s="29"/>
      <c r="K157" s="29"/>
      <c r="L157" s="29"/>
    </row>
    <row r="158" spans="1:12" s="20" customFormat="1" ht="25.05" customHeight="1" x14ac:dyDescent="0.25">
      <c r="A158" s="14">
        <v>153</v>
      </c>
      <c r="B158" s="39"/>
      <c r="C158" s="103" t="s">
        <v>384</v>
      </c>
      <c r="D158" s="549" t="s">
        <v>105</v>
      </c>
      <c r="E158" s="316">
        <v>29.8</v>
      </c>
      <c r="F158" s="14">
        <v>153</v>
      </c>
      <c r="H158" s="29"/>
      <c r="I158" s="29"/>
      <c r="J158" s="29"/>
      <c r="K158" s="29"/>
      <c r="L158" s="29"/>
    </row>
    <row r="159" spans="1:12" s="20" customFormat="1" ht="25.05" customHeight="1" x14ac:dyDescent="0.25">
      <c r="A159" s="14">
        <v>154</v>
      </c>
      <c r="B159" s="39"/>
      <c r="C159" s="162" t="s">
        <v>240</v>
      </c>
      <c r="D159" s="549" t="s">
        <v>107</v>
      </c>
      <c r="E159" s="316">
        <v>29.8</v>
      </c>
      <c r="F159" s="14">
        <v>154</v>
      </c>
      <c r="H159" s="29"/>
      <c r="I159" s="29"/>
      <c r="J159" s="29"/>
      <c r="K159" s="29"/>
      <c r="L159" s="29"/>
    </row>
    <row r="160" spans="1:12" s="20" customFormat="1" ht="25.05" customHeight="1" x14ac:dyDescent="0.25">
      <c r="A160" s="14">
        <v>155</v>
      </c>
      <c r="B160" s="39"/>
      <c r="C160" s="109" t="s">
        <v>429</v>
      </c>
      <c r="D160" s="550" t="s">
        <v>422</v>
      </c>
      <c r="E160" s="316">
        <v>29.8</v>
      </c>
      <c r="F160" s="14">
        <v>155</v>
      </c>
      <c r="H160" s="29"/>
      <c r="I160" s="29"/>
      <c r="J160" s="29"/>
      <c r="K160" s="29"/>
      <c r="L160" s="29"/>
    </row>
    <row r="161" spans="1:12" s="20" customFormat="1" ht="25.05" customHeight="1" x14ac:dyDescent="0.25">
      <c r="A161" s="14">
        <v>156</v>
      </c>
      <c r="B161" s="39"/>
      <c r="C161" s="167" t="s">
        <v>211</v>
      </c>
      <c r="D161" s="549" t="s">
        <v>104</v>
      </c>
      <c r="E161" s="316">
        <v>29.7</v>
      </c>
      <c r="F161" s="14">
        <v>156</v>
      </c>
      <c r="H161" s="29"/>
      <c r="I161" s="29"/>
      <c r="J161" s="29"/>
      <c r="K161" s="29"/>
      <c r="L161" s="29"/>
    </row>
    <row r="162" spans="1:12" s="20" customFormat="1" ht="25.05" customHeight="1" x14ac:dyDescent="0.25">
      <c r="A162" s="14">
        <v>157</v>
      </c>
      <c r="B162" s="39"/>
      <c r="C162" s="175" t="s">
        <v>257</v>
      </c>
      <c r="D162" s="550" t="s">
        <v>108</v>
      </c>
      <c r="E162" s="316">
        <v>29.7</v>
      </c>
      <c r="F162" s="14">
        <v>156</v>
      </c>
      <c r="H162" s="29"/>
      <c r="I162" s="29"/>
      <c r="J162" s="29"/>
      <c r="K162" s="29"/>
      <c r="L162" s="29"/>
    </row>
    <row r="163" spans="1:12" s="20" customFormat="1" ht="25.05" customHeight="1" x14ac:dyDescent="0.25">
      <c r="A163" s="14">
        <v>158</v>
      </c>
      <c r="B163" s="39"/>
      <c r="C163" s="175" t="s">
        <v>343</v>
      </c>
      <c r="D163" s="549" t="s">
        <v>98</v>
      </c>
      <c r="E163" s="316">
        <v>29.6</v>
      </c>
      <c r="F163" s="14">
        <v>158</v>
      </c>
      <c r="H163" s="29"/>
      <c r="I163" s="29"/>
      <c r="J163" s="29"/>
      <c r="K163" s="29"/>
      <c r="L163" s="29"/>
    </row>
    <row r="164" spans="1:12" s="20" customFormat="1" ht="25.05" customHeight="1" x14ac:dyDescent="0.25">
      <c r="A164" s="14">
        <v>159</v>
      </c>
      <c r="B164" s="39"/>
      <c r="C164" s="167" t="s">
        <v>405</v>
      </c>
      <c r="D164" s="549" t="s">
        <v>118</v>
      </c>
      <c r="E164" s="316">
        <v>29.5</v>
      </c>
      <c r="F164" s="14">
        <v>159</v>
      </c>
      <c r="H164" s="29"/>
      <c r="I164" s="29"/>
      <c r="J164" s="29"/>
      <c r="K164" s="29"/>
      <c r="L164" s="29"/>
    </row>
    <row r="165" spans="1:12" s="20" customFormat="1" ht="25.05" customHeight="1" x14ac:dyDescent="0.25">
      <c r="A165" s="14">
        <v>160</v>
      </c>
      <c r="B165" s="39"/>
      <c r="C165" s="175" t="s">
        <v>322</v>
      </c>
      <c r="D165" s="549" t="s">
        <v>88</v>
      </c>
      <c r="E165" s="316">
        <v>29.5</v>
      </c>
      <c r="F165" s="14">
        <v>160</v>
      </c>
      <c r="H165" s="29"/>
      <c r="I165" s="29"/>
      <c r="J165" s="29"/>
      <c r="K165" s="29"/>
      <c r="L165" s="29"/>
    </row>
    <row r="166" spans="1:12" s="20" customFormat="1" ht="25.05" customHeight="1" x14ac:dyDescent="0.25">
      <c r="A166" s="14">
        <v>161</v>
      </c>
      <c r="B166" s="39"/>
      <c r="C166" s="175" t="s">
        <v>322</v>
      </c>
      <c r="D166" s="549" t="s">
        <v>88</v>
      </c>
      <c r="E166" s="316">
        <v>29.5</v>
      </c>
      <c r="F166" s="14">
        <v>161</v>
      </c>
      <c r="H166" s="29"/>
      <c r="I166" s="29"/>
      <c r="J166" s="29"/>
      <c r="K166" s="29"/>
      <c r="L166" s="29"/>
    </row>
    <row r="167" spans="1:12" s="20" customFormat="1" ht="25.05" customHeight="1" x14ac:dyDescent="0.25">
      <c r="A167" s="14">
        <v>162</v>
      </c>
      <c r="B167" s="39"/>
      <c r="C167" s="109" t="s">
        <v>183</v>
      </c>
      <c r="D167" s="550" t="s">
        <v>89</v>
      </c>
      <c r="E167" s="316">
        <v>29.5</v>
      </c>
      <c r="F167" s="14">
        <v>162</v>
      </c>
      <c r="H167" s="29"/>
      <c r="I167" s="29"/>
      <c r="J167" s="29"/>
      <c r="K167" s="29"/>
      <c r="L167" s="29"/>
    </row>
    <row r="168" spans="1:12" s="20" customFormat="1" ht="25.05" customHeight="1" x14ac:dyDescent="0.25">
      <c r="A168" s="14">
        <v>163</v>
      </c>
      <c r="B168" s="39"/>
      <c r="C168" s="109" t="s">
        <v>169</v>
      </c>
      <c r="D168" s="549" t="s">
        <v>95</v>
      </c>
      <c r="E168" s="316">
        <v>29.4</v>
      </c>
      <c r="F168" s="14">
        <v>163</v>
      </c>
      <c r="H168" s="29"/>
      <c r="I168" s="29"/>
      <c r="J168" s="29"/>
      <c r="K168" s="29"/>
      <c r="L168" s="29"/>
    </row>
    <row r="169" spans="1:12" s="20" customFormat="1" ht="25.05" customHeight="1" x14ac:dyDescent="0.25">
      <c r="A169" s="14">
        <v>164</v>
      </c>
      <c r="B169" s="39"/>
      <c r="C169" s="109" t="s">
        <v>175</v>
      </c>
      <c r="D169" s="549" t="s">
        <v>95</v>
      </c>
      <c r="E169" s="316">
        <v>29.4</v>
      </c>
      <c r="F169" s="14">
        <v>164</v>
      </c>
      <c r="H169" s="29"/>
      <c r="I169" s="29"/>
      <c r="J169" s="29"/>
      <c r="K169" s="29"/>
      <c r="L169" s="29"/>
    </row>
    <row r="170" spans="1:12" s="20" customFormat="1" ht="25.05" customHeight="1" x14ac:dyDescent="0.25">
      <c r="A170" s="14">
        <v>165</v>
      </c>
      <c r="B170" s="39"/>
      <c r="C170" s="234" t="s">
        <v>402</v>
      </c>
      <c r="D170" s="549" t="s">
        <v>90</v>
      </c>
      <c r="E170" s="316">
        <v>29.4</v>
      </c>
      <c r="F170" s="14">
        <v>165</v>
      </c>
      <c r="H170" s="29"/>
      <c r="I170" s="29"/>
      <c r="J170" s="29"/>
      <c r="K170" s="29"/>
      <c r="L170" s="29"/>
    </row>
    <row r="171" spans="1:12" s="20" customFormat="1" ht="25.05" customHeight="1" x14ac:dyDescent="0.25">
      <c r="A171" s="14">
        <v>166</v>
      </c>
      <c r="B171" s="39"/>
      <c r="C171" s="175" t="s">
        <v>305</v>
      </c>
      <c r="D171" s="551" t="s">
        <v>351</v>
      </c>
      <c r="E171" s="316">
        <v>29.3</v>
      </c>
      <c r="F171" s="14">
        <v>166</v>
      </c>
      <c r="H171" s="29"/>
      <c r="I171" s="29"/>
      <c r="J171" s="29"/>
      <c r="K171" s="29"/>
      <c r="L171" s="29"/>
    </row>
    <row r="172" spans="1:12" s="20" customFormat="1" ht="25.05" customHeight="1" x14ac:dyDescent="0.25">
      <c r="A172" s="14">
        <v>167</v>
      </c>
      <c r="B172" s="98"/>
      <c r="C172" s="175" t="s">
        <v>328</v>
      </c>
      <c r="D172" s="549" t="s">
        <v>88</v>
      </c>
      <c r="E172" s="316">
        <v>29.2</v>
      </c>
      <c r="F172" s="14">
        <v>167</v>
      </c>
      <c r="H172" s="29"/>
      <c r="I172" s="29"/>
      <c r="J172" s="29"/>
      <c r="K172" s="29"/>
      <c r="L172" s="29"/>
    </row>
    <row r="173" spans="1:12" s="20" customFormat="1" ht="25.05" customHeight="1" x14ac:dyDescent="0.25">
      <c r="A173" s="14">
        <v>168</v>
      </c>
      <c r="B173" s="39"/>
      <c r="C173" s="175" t="s">
        <v>389</v>
      </c>
      <c r="D173" s="549" t="s">
        <v>97</v>
      </c>
      <c r="E173" s="316">
        <v>29.2</v>
      </c>
      <c r="F173" s="14">
        <v>168</v>
      </c>
      <c r="H173" s="29"/>
      <c r="I173" s="29"/>
      <c r="J173" s="29"/>
      <c r="K173" s="29"/>
      <c r="L173" s="29"/>
    </row>
    <row r="174" spans="1:12" s="20" customFormat="1" ht="25.05" customHeight="1" x14ac:dyDescent="0.25">
      <c r="A174" s="14">
        <v>169</v>
      </c>
      <c r="B174" s="39"/>
      <c r="C174" s="109" t="s">
        <v>265</v>
      </c>
      <c r="D174" s="551" t="s">
        <v>161</v>
      </c>
      <c r="E174" s="316">
        <v>29.2</v>
      </c>
      <c r="F174" s="14">
        <v>169</v>
      </c>
      <c r="H174" s="29"/>
      <c r="I174" s="29"/>
      <c r="J174" s="29"/>
      <c r="K174" s="29"/>
      <c r="L174" s="29"/>
    </row>
    <row r="175" spans="1:12" s="20" customFormat="1" ht="25.05" customHeight="1" x14ac:dyDescent="0.25">
      <c r="A175" s="14">
        <v>170</v>
      </c>
      <c r="B175" s="39"/>
      <c r="C175" s="175" t="s">
        <v>328</v>
      </c>
      <c r="D175" s="549" t="s">
        <v>88</v>
      </c>
      <c r="E175" s="316">
        <v>29.2</v>
      </c>
      <c r="F175" s="14">
        <v>170</v>
      </c>
      <c r="H175" s="29"/>
      <c r="I175" s="29"/>
      <c r="J175" s="29"/>
      <c r="K175" s="29"/>
      <c r="L175" s="29"/>
    </row>
    <row r="176" spans="1:12" s="20" customFormat="1" ht="25.05" customHeight="1" x14ac:dyDescent="0.25">
      <c r="A176" s="14">
        <v>171</v>
      </c>
      <c r="B176" s="39"/>
      <c r="C176" s="162" t="s">
        <v>415</v>
      </c>
      <c r="D176" s="549" t="s">
        <v>109</v>
      </c>
      <c r="E176" s="316">
        <v>29.15</v>
      </c>
      <c r="F176" s="14">
        <v>171</v>
      </c>
      <c r="H176" s="29"/>
      <c r="I176" s="29"/>
      <c r="J176" s="29"/>
      <c r="K176" s="29"/>
      <c r="L176" s="29"/>
    </row>
    <row r="177" spans="1:12" s="20" customFormat="1" ht="25.05" customHeight="1" x14ac:dyDescent="0.25">
      <c r="A177" s="14">
        <v>172</v>
      </c>
      <c r="B177" s="39"/>
      <c r="C177" s="199" t="s">
        <v>228</v>
      </c>
      <c r="D177" s="549" t="s">
        <v>93</v>
      </c>
      <c r="E177" s="316">
        <v>29</v>
      </c>
      <c r="F177" s="14">
        <v>172</v>
      </c>
      <c r="H177" s="29"/>
      <c r="I177" s="29"/>
      <c r="J177" s="29"/>
      <c r="K177" s="29"/>
      <c r="L177" s="29"/>
    </row>
    <row r="178" spans="1:12" s="20" customFormat="1" ht="25.05" customHeight="1" x14ac:dyDescent="0.25">
      <c r="A178" s="14">
        <v>173</v>
      </c>
      <c r="B178" s="39"/>
      <c r="C178" s="175" t="s">
        <v>179</v>
      </c>
      <c r="D178" s="549" t="s">
        <v>96</v>
      </c>
      <c r="E178" s="316">
        <v>28.9</v>
      </c>
      <c r="F178" s="14">
        <v>173</v>
      </c>
      <c r="H178" s="29"/>
      <c r="I178" s="29"/>
      <c r="J178" s="29"/>
      <c r="K178" s="29"/>
      <c r="L178" s="29"/>
    </row>
    <row r="179" spans="1:12" s="20" customFormat="1" ht="25.05" customHeight="1" x14ac:dyDescent="0.25">
      <c r="A179" s="14">
        <v>174</v>
      </c>
      <c r="B179" s="39"/>
      <c r="C179" s="162" t="s">
        <v>204</v>
      </c>
      <c r="D179" s="549" t="s">
        <v>102</v>
      </c>
      <c r="E179" s="316">
        <v>28.9</v>
      </c>
      <c r="F179" s="14">
        <v>174</v>
      </c>
      <c r="H179" s="29"/>
      <c r="I179" s="29"/>
      <c r="J179" s="29"/>
      <c r="K179" s="29"/>
      <c r="L179" s="29"/>
    </row>
    <row r="180" spans="1:12" s="20" customFormat="1" ht="25.05" customHeight="1" x14ac:dyDescent="0.25">
      <c r="A180" s="14">
        <v>175</v>
      </c>
      <c r="B180" s="39"/>
      <c r="C180" s="175" t="s">
        <v>383</v>
      </c>
      <c r="D180" s="549" t="s">
        <v>105</v>
      </c>
      <c r="E180" s="316">
        <v>28.8</v>
      </c>
      <c r="F180" s="14">
        <v>175</v>
      </c>
      <c r="H180" s="29"/>
      <c r="I180" s="29"/>
      <c r="J180" s="29"/>
      <c r="K180" s="29"/>
      <c r="L180" s="29"/>
    </row>
    <row r="181" spans="1:12" s="20" customFormat="1" ht="25.05" customHeight="1" x14ac:dyDescent="0.25">
      <c r="A181" s="14">
        <v>176</v>
      </c>
      <c r="B181" s="39"/>
      <c r="C181" s="175" t="s">
        <v>255</v>
      </c>
      <c r="D181" s="550" t="s">
        <v>108</v>
      </c>
      <c r="E181" s="316">
        <v>28.8</v>
      </c>
      <c r="F181" s="14">
        <v>175</v>
      </c>
      <c r="H181" s="29"/>
      <c r="I181" s="29"/>
      <c r="J181" s="29"/>
      <c r="K181" s="29"/>
      <c r="L181" s="29"/>
    </row>
    <row r="182" spans="1:12" s="20" customFormat="1" ht="25.05" customHeight="1" x14ac:dyDescent="0.25">
      <c r="A182" s="14">
        <v>177</v>
      </c>
      <c r="B182" s="39"/>
      <c r="C182" s="109" t="s">
        <v>309</v>
      </c>
      <c r="D182" s="551" t="s">
        <v>119</v>
      </c>
      <c r="E182" s="316">
        <v>28.7</v>
      </c>
      <c r="F182" s="14">
        <v>177</v>
      </c>
      <c r="H182" s="29"/>
      <c r="I182" s="29"/>
      <c r="J182" s="29"/>
      <c r="K182" s="29"/>
      <c r="L182" s="29"/>
    </row>
    <row r="183" spans="1:12" s="20" customFormat="1" ht="25.05" customHeight="1" x14ac:dyDescent="0.25">
      <c r="A183" s="14">
        <v>178</v>
      </c>
      <c r="B183" s="39"/>
      <c r="C183" s="167" t="s">
        <v>288</v>
      </c>
      <c r="D183" s="549" t="s">
        <v>101</v>
      </c>
      <c r="E183" s="316">
        <v>28.7</v>
      </c>
      <c r="F183" s="14">
        <v>178</v>
      </c>
      <c r="H183" s="29"/>
      <c r="I183" s="29"/>
      <c r="J183" s="29"/>
      <c r="K183" s="29"/>
      <c r="L183" s="29"/>
    </row>
    <row r="184" spans="1:12" s="20" customFormat="1" ht="25.05" customHeight="1" x14ac:dyDescent="0.25">
      <c r="A184" s="14">
        <v>179</v>
      </c>
      <c r="B184" s="39"/>
      <c r="C184" s="175" t="s">
        <v>248</v>
      </c>
      <c r="D184" s="552" t="s">
        <v>249</v>
      </c>
      <c r="E184" s="316">
        <v>28.6</v>
      </c>
      <c r="F184" s="14">
        <v>179</v>
      </c>
      <c r="H184" s="29"/>
      <c r="I184" s="29"/>
      <c r="J184" s="29"/>
      <c r="K184" s="29"/>
      <c r="L184" s="29"/>
    </row>
    <row r="185" spans="1:12" s="20" customFormat="1" ht="25.05" customHeight="1" x14ac:dyDescent="0.25">
      <c r="A185" s="14">
        <v>180</v>
      </c>
      <c r="B185" s="39"/>
      <c r="C185" s="175" t="s">
        <v>254</v>
      </c>
      <c r="D185" s="550" t="s">
        <v>108</v>
      </c>
      <c r="E185" s="316">
        <v>28.6</v>
      </c>
      <c r="F185" s="14">
        <v>180</v>
      </c>
      <c r="H185" s="29"/>
      <c r="I185" s="29"/>
      <c r="J185" s="29"/>
      <c r="K185" s="29"/>
      <c r="L185" s="29"/>
    </row>
    <row r="186" spans="1:12" s="20" customFormat="1" ht="25.05" customHeight="1" x14ac:dyDescent="0.25">
      <c r="A186" s="14">
        <v>181</v>
      </c>
      <c r="B186" s="39"/>
      <c r="C186" s="109" t="s">
        <v>270</v>
      </c>
      <c r="D186" s="551" t="s">
        <v>161</v>
      </c>
      <c r="E186" s="316">
        <v>28.6</v>
      </c>
      <c r="F186" s="14">
        <v>181</v>
      </c>
      <c r="H186" s="29"/>
      <c r="I186" s="29"/>
      <c r="J186" s="29"/>
      <c r="K186" s="29"/>
      <c r="L186" s="29"/>
    </row>
    <row r="187" spans="1:12" s="20" customFormat="1" ht="25.05" customHeight="1" x14ac:dyDescent="0.25">
      <c r="A187" s="14">
        <v>182</v>
      </c>
      <c r="B187" s="39"/>
      <c r="C187" s="109" t="s">
        <v>359</v>
      </c>
      <c r="D187" s="549" t="s">
        <v>110</v>
      </c>
      <c r="E187" s="316">
        <v>28.5</v>
      </c>
      <c r="F187" s="14">
        <v>182</v>
      </c>
      <c r="H187" s="29"/>
      <c r="I187" s="29"/>
      <c r="J187" s="29"/>
      <c r="K187" s="29"/>
      <c r="L187" s="29"/>
    </row>
    <row r="188" spans="1:12" s="20" customFormat="1" ht="25.05" customHeight="1" x14ac:dyDescent="0.25">
      <c r="A188" s="14">
        <v>183</v>
      </c>
      <c r="B188" s="39"/>
      <c r="C188" s="109" t="s">
        <v>439</v>
      </c>
      <c r="D188" s="550" t="s">
        <v>432</v>
      </c>
      <c r="E188" s="316">
        <v>28.5</v>
      </c>
      <c r="F188" s="14">
        <v>183</v>
      </c>
      <c r="H188" s="29"/>
      <c r="I188" s="29"/>
      <c r="J188" s="29"/>
      <c r="K188" s="29"/>
      <c r="L188" s="29"/>
    </row>
    <row r="189" spans="1:12" s="20" customFormat="1" ht="25.05" customHeight="1" x14ac:dyDescent="0.25">
      <c r="A189" s="14">
        <v>184</v>
      </c>
      <c r="B189" s="39"/>
      <c r="C189" s="109" t="s">
        <v>174</v>
      </c>
      <c r="D189" s="549" t="s">
        <v>95</v>
      </c>
      <c r="E189" s="316">
        <v>28.4</v>
      </c>
      <c r="F189" s="14">
        <v>184</v>
      </c>
      <c r="H189" s="29"/>
      <c r="I189" s="29"/>
      <c r="J189" s="29"/>
      <c r="K189" s="29"/>
      <c r="L189" s="29"/>
    </row>
    <row r="190" spans="1:12" s="20" customFormat="1" ht="25.05" customHeight="1" x14ac:dyDescent="0.25">
      <c r="A190" s="14">
        <v>185</v>
      </c>
      <c r="B190" s="39"/>
      <c r="C190" s="109" t="s">
        <v>442</v>
      </c>
      <c r="D190" s="550" t="s">
        <v>441</v>
      </c>
      <c r="E190" s="316">
        <v>28.4</v>
      </c>
      <c r="F190" s="14">
        <v>185</v>
      </c>
      <c r="H190" s="29"/>
      <c r="I190" s="29"/>
      <c r="J190" s="29"/>
      <c r="K190" s="29"/>
      <c r="L190" s="29"/>
    </row>
    <row r="191" spans="1:12" s="20" customFormat="1" ht="25.05" customHeight="1" x14ac:dyDescent="0.25">
      <c r="A191" s="14">
        <v>186</v>
      </c>
      <c r="B191" s="39"/>
      <c r="C191" s="175" t="s">
        <v>280</v>
      </c>
      <c r="D191" s="549" t="s">
        <v>94</v>
      </c>
      <c r="E191" s="316">
        <v>28.2</v>
      </c>
      <c r="F191" s="14">
        <v>186</v>
      </c>
      <c r="H191" s="29"/>
      <c r="I191" s="29"/>
      <c r="J191" s="29"/>
      <c r="K191" s="29"/>
      <c r="L191" s="29"/>
    </row>
    <row r="192" spans="1:12" s="20" customFormat="1" ht="25.05" customHeight="1" x14ac:dyDescent="0.25">
      <c r="A192" s="14">
        <v>187</v>
      </c>
      <c r="B192" s="39"/>
      <c r="C192" s="175" t="s">
        <v>182</v>
      </c>
      <c r="D192" s="549" t="s">
        <v>96</v>
      </c>
      <c r="E192" s="316">
        <v>28.1</v>
      </c>
      <c r="F192" s="14">
        <v>187</v>
      </c>
      <c r="H192" s="29"/>
      <c r="I192" s="29"/>
      <c r="J192" s="29"/>
      <c r="K192" s="29"/>
      <c r="L192" s="29"/>
    </row>
    <row r="193" spans="1:12" s="20" customFormat="1" ht="25.05" customHeight="1" x14ac:dyDescent="0.25">
      <c r="A193" s="14">
        <v>188</v>
      </c>
      <c r="B193" s="39"/>
      <c r="C193" s="167" t="s">
        <v>214</v>
      </c>
      <c r="D193" s="549" t="s">
        <v>104</v>
      </c>
      <c r="E193" s="316">
        <v>28.1</v>
      </c>
      <c r="F193" s="14">
        <v>188</v>
      </c>
      <c r="H193" s="29"/>
      <c r="I193" s="29"/>
      <c r="J193" s="29"/>
      <c r="K193" s="29"/>
      <c r="L193" s="29"/>
    </row>
    <row r="194" spans="1:12" s="20" customFormat="1" ht="25.05" customHeight="1" x14ac:dyDescent="0.25">
      <c r="A194" s="14">
        <v>189</v>
      </c>
      <c r="B194" s="39"/>
      <c r="C194" s="109" t="s">
        <v>273</v>
      </c>
      <c r="D194" s="551" t="s">
        <v>117</v>
      </c>
      <c r="E194" s="316">
        <v>27.9</v>
      </c>
      <c r="F194" s="14">
        <v>189</v>
      </c>
      <c r="H194" s="29"/>
      <c r="I194" s="29"/>
      <c r="J194" s="29"/>
      <c r="K194" s="29"/>
      <c r="L194" s="29"/>
    </row>
    <row r="195" spans="1:12" s="20" customFormat="1" ht="25.05" customHeight="1" x14ac:dyDescent="0.25">
      <c r="A195" s="14">
        <v>190</v>
      </c>
      <c r="B195" s="39"/>
      <c r="C195" s="175" t="s">
        <v>181</v>
      </c>
      <c r="D195" s="549" t="s">
        <v>96</v>
      </c>
      <c r="E195" s="316">
        <v>27.8</v>
      </c>
      <c r="F195" s="14">
        <v>190</v>
      </c>
      <c r="H195" s="29"/>
      <c r="I195" s="29"/>
      <c r="J195" s="29"/>
      <c r="K195" s="29"/>
      <c r="L195" s="29"/>
    </row>
    <row r="196" spans="1:12" s="20" customFormat="1" ht="25.05" customHeight="1" x14ac:dyDescent="0.25">
      <c r="A196" s="14">
        <v>191</v>
      </c>
      <c r="B196" s="39"/>
      <c r="C196" s="103" t="s">
        <v>378</v>
      </c>
      <c r="D196" s="549" t="s">
        <v>105</v>
      </c>
      <c r="E196" s="316">
        <v>27.8</v>
      </c>
      <c r="F196" s="14">
        <v>191</v>
      </c>
      <c r="H196" s="29"/>
      <c r="I196" s="29"/>
      <c r="J196" s="29"/>
      <c r="K196" s="29"/>
      <c r="L196" s="29"/>
    </row>
    <row r="197" spans="1:12" s="20" customFormat="1" ht="25.05" customHeight="1" x14ac:dyDescent="0.25">
      <c r="A197" s="14">
        <v>192</v>
      </c>
      <c r="B197" s="98"/>
      <c r="C197" s="109" t="s">
        <v>188</v>
      </c>
      <c r="D197" s="550" t="s">
        <v>89</v>
      </c>
      <c r="E197" s="316">
        <v>27.8</v>
      </c>
      <c r="F197" s="14">
        <v>192</v>
      </c>
      <c r="H197" s="29"/>
      <c r="I197" s="29"/>
      <c r="J197" s="29"/>
      <c r="K197" s="29"/>
      <c r="L197" s="29"/>
    </row>
    <row r="198" spans="1:12" s="20" customFormat="1" ht="25.05" customHeight="1" x14ac:dyDescent="0.25">
      <c r="A198" s="14">
        <v>193</v>
      </c>
      <c r="B198" s="39"/>
      <c r="C198" s="167" t="s">
        <v>168</v>
      </c>
      <c r="D198" s="549" t="s">
        <v>95</v>
      </c>
      <c r="E198" s="316">
        <v>27.7</v>
      </c>
      <c r="F198" s="14">
        <v>193</v>
      </c>
      <c r="H198" s="29"/>
      <c r="I198" s="29"/>
      <c r="J198" s="29"/>
      <c r="K198" s="29"/>
      <c r="L198" s="29"/>
    </row>
    <row r="199" spans="1:12" s="20" customFormat="1" ht="25.05" customHeight="1" x14ac:dyDescent="0.25">
      <c r="A199" s="14">
        <v>194</v>
      </c>
      <c r="B199" s="39"/>
      <c r="C199" s="103" t="s">
        <v>370</v>
      </c>
      <c r="D199" s="549" t="s">
        <v>99</v>
      </c>
      <c r="E199" s="316">
        <v>27.7</v>
      </c>
      <c r="F199" s="14">
        <v>194</v>
      </c>
      <c r="H199" s="29"/>
      <c r="I199" s="29"/>
      <c r="J199" s="29"/>
      <c r="K199" s="29"/>
      <c r="L199" s="29"/>
    </row>
    <row r="200" spans="1:12" s="20" customFormat="1" ht="25.05" customHeight="1" x14ac:dyDescent="0.25">
      <c r="A200" s="14">
        <v>195</v>
      </c>
      <c r="B200" s="39"/>
      <c r="C200" s="109" t="s">
        <v>312</v>
      </c>
      <c r="D200" s="551" t="s">
        <v>119</v>
      </c>
      <c r="E200" s="316">
        <v>27.6</v>
      </c>
      <c r="F200" s="14">
        <v>195</v>
      </c>
      <c r="H200" s="29"/>
      <c r="I200" s="29"/>
      <c r="J200" s="29"/>
      <c r="K200" s="29"/>
      <c r="L200" s="29"/>
    </row>
    <row r="201" spans="1:12" s="20" customFormat="1" ht="25.05" customHeight="1" x14ac:dyDescent="0.25">
      <c r="A201" s="14">
        <v>196</v>
      </c>
      <c r="B201" s="39"/>
      <c r="C201" s="175" t="s">
        <v>243</v>
      </c>
      <c r="D201" s="552" t="s">
        <v>249</v>
      </c>
      <c r="E201" s="316">
        <v>27.4</v>
      </c>
      <c r="F201" s="14">
        <v>195</v>
      </c>
      <c r="H201" s="29"/>
      <c r="I201" s="29"/>
      <c r="J201" s="29"/>
      <c r="K201" s="29"/>
      <c r="L201" s="29"/>
    </row>
    <row r="202" spans="1:12" s="20" customFormat="1" ht="25.05" customHeight="1" x14ac:dyDescent="0.25">
      <c r="A202" s="14">
        <v>197</v>
      </c>
      <c r="B202" s="39"/>
      <c r="C202" s="175" t="s">
        <v>247</v>
      </c>
      <c r="D202" s="552" t="s">
        <v>249</v>
      </c>
      <c r="E202" s="316">
        <v>27.4</v>
      </c>
      <c r="F202" s="14">
        <v>197</v>
      </c>
      <c r="H202" s="29"/>
      <c r="I202" s="29"/>
      <c r="J202" s="29"/>
      <c r="K202" s="29"/>
      <c r="L202" s="29"/>
    </row>
    <row r="203" spans="1:12" s="20" customFormat="1" ht="25.05" customHeight="1" x14ac:dyDescent="0.25">
      <c r="A203" s="14">
        <v>198</v>
      </c>
      <c r="B203" s="39"/>
      <c r="C203" s="103" t="s">
        <v>299</v>
      </c>
      <c r="D203" s="549" t="s">
        <v>91</v>
      </c>
      <c r="E203" s="316">
        <v>27.3</v>
      </c>
      <c r="F203" s="14">
        <v>198</v>
      </c>
      <c r="H203" s="29"/>
      <c r="I203" s="29"/>
      <c r="J203" s="29"/>
      <c r="K203" s="29"/>
      <c r="L203" s="29"/>
    </row>
    <row r="204" spans="1:12" s="20" customFormat="1" ht="25.05" customHeight="1" x14ac:dyDescent="0.25">
      <c r="A204" s="14">
        <v>199</v>
      </c>
      <c r="B204" s="39"/>
      <c r="C204" s="167" t="s">
        <v>216</v>
      </c>
      <c r="D204" s="549" t="s">
        <v>104</v>
      </c>
      <c r="E204" s="316">
        <v>27.2</v>
      </c>
      <c r="F204" s="14">
        <v>199</v>
      </c>
      <c r="H204" s="29"/>
      <c r="I204" s="29"/>
      <c r="J204" s="29"/>
      <c r="K204" s="29"/>
      <c r="L204" s="29"/>
    </row>
    <row r="205" spans="1:12" s="20" customFormat="1" ht="25.05" customHeight="1" x14ac:dyDescent="0.25">
      <c r="A205" s="14">
        <v>200</v>
      </c>
      <c r="B205" s="39"/>
      <c r="C205" s="162" t="s">
        <v>413</v>
      </c>
      <c r="D205" s="549" t="s">
        <v>109</v>
      </c>
      <c r="E205" s="316">
        <v>27.1</v>
      </c>
      <c r="F205" s="14">
        <v>200</v>
      </c>
      <c r="H205" s="29"/>
      <c r="I205" s="29"/>
      <c r="J205" s="29"/>
      <c r="K205" s="29"/>
      <c r="L205" s="29"/>
    </row>
    <row r="206" spans="1:12" s="20" customFormat="1" ht="25.05" customHeight="1" x14ac:dyDescent="0.25">
      <c r="A206" s="14">
        <v>201</v>
      </c>
      <c r="B206" s="39"/>
      <c r="C206" s="175" t="s">
        <v>176</v>
      </c>
      <c r="D206" s="549" t="s">
        <v>96</v>
      </c>
      <c r="E206" s="316">
        <v>26.9</v>
      </c>
      <c r="F206" s="14">
        <v>201</v>
      </c>
      <c r="H206" s="29"/>
      <c r="I206" s="29"/>
      <c r="J206" s="29"/>
      <c r="K206" s="29"/>
      <c r="L206" s="29"/>
    </row>
    <row r="207" spans="1:12" s="20" customFormat="1" ht="25.05" customHeight="1" x14ac:dyDescent="0.25">
      <c r="A207" s="14">
        <v>202</v>
      </c>
      <c r="B207" s="39"/>
      <c r="C207" s="103" t="s">
        <v>300</v>
      </c>
      <c r="D207" s="549" t="s">
        <v>91</v>
      </c>
      <c r="E207" s="316">
        <v>26.8</v>
      </c>
      <c r="F207" s="14">
        <v>202</v>
      </c>
      <c r="H207" s="29"/>
      <c r="I207" s="29"/>
      <c r="J207" s="29"/>
      <c r="K207" s="29"/>
      <c r="L207" s="29"/>
    </row>
    <row r="208" spans="1:12" s="20" customFormat="1" ht="25.05" customHeight="1" x14ac:dyDescent="0.25">
      <c r="A208" s="14">
        <v>203</v>
      </c>
      <c r="B208" s="39"/>
      <c r="C208" s="175" t="s">
        <v>387</v>
      </c>
      <c r="D208" s="549" t="s">
        <v>97</v>
      </c>
      <c r="E208" s="316">
        <v>26.8</v>
      </c>
      <c r="F208" s="14">
        <v>203</v>
      </c>
      <c r="H208" s="29"/>
      <c r="I208" s="29"/>
      <c r="J208" s="29"/>
      <c r="K208" s="29"/>
      <c r="L208" s="29"/>
    </row>
    <row r="209" spans="1:12" s="20" customFormat="1" ht="25.05" customHeight="1" x14ac:dyDescent="0.25">
      <c r="A209" s="14">
        <v>204</v>
      </c>
      <c r="B209" s="39"/>
      <c r="C209" s="175" t="s">
        <v>390</v>
      </c>
      <c r="D209" s="549" t="s">
        <v>97</v>
      </c>
      <c r="E209" s="316">
        <v>26.8</v>
      </c>
      <c r="F209" s="14">
        <v>203</v>
      </c>
      <c r="H209" s="29"/>
      <c r="I209" s="29"/>
      <c r="J209" s="29"/>
      <c r="K209" s="29"/>
      <c r="L209" s="29"/>
    </row>
    <row r="210" spans="1:12" s="20" customFormat="1" ht="25.05" customHeight="1" x14ac:dyDescent="0.25">
      <c r="A210" s="14">
        <v>205</v>
      </c>
      <c r="B210" s="39"/>
      <c r="C210" s="109" t="s">
        <v>266</v>
      </c>
      <c r="D210" s="551" t="s">
        <v>161</v>
      </c>
      <c r="E210" s="316">
        <v>26.8</v>
      </c>
      <c r="F210" s="14">
        <v>205</v>
      </c>
      <c r="H210" s="29"/>
      <c r="I210" s="29"/>
      <c r="J210" s="29"/>
      <c r="K210" s="29"/>
      <c r="L210" s="29"/>
    </row>
    <row r="211" spans="1:12" s="20" customFormat="1" ht="30" customHeight="1" x14ac:dyDescent="0.25">
      <c r="A211" s="14">
        <v>206</v>
      </c>
      <c r="B211" s="39"/>
      <c r="C211" s="103" t="s">
        <v>307</v>
      </c>
      <c r="D211" s="551" t="s">
        <v>351</v>
      </c>
      <c r="E211" s="316">
        <v>26.8</v>
      </c>
      <c r="F211" s="14">
        <v>206</v>
      </c>
      <c r="H211" s="29"/>
      <c r="I211" s="29"/>
      <c r="J211" s="29"/>
      <c r="K211" s="29"/>
      <c r="L211" s="29"/>
    </row>
    <row r="212" spans="1:12" s="20" customFormat="1" ht="25.05" customHeight="1" x14ac:dyDescent="0.3">
      <c r="A212" s="14">
        <v>207</v>
      </c>
      <c r="B212" s="39"/>
      <c r="C212" s="219" t="s">
        <v>293</v>
      </c>
      <c r="D212" s="549" t="s">
        <v>101</v>
      </c>
      <c r="E212" s="316">
        <v>26.8</v>
      </c>
      <c r="F212" s="14">
        <v>207</v>
      </c>
      <c r="H212" s="29"/>
      <c r="I212" s="29"/>
      <c r="J212" s="29"/>
      <c r="K212" s="29"/>
      <c r="L212" s="29"/>
    </row>
    <row r="213" spans="1:12" s="20" customFormat="1" ht="25.05" customHeight="1" x14ac:dyDescent="0.25">
      <c r="A213" s="14">
        <v>208</v>
      </c>
      <c r="B213" s="39"/>
      <c r="C213" s="175" t="s">
        <v>178</v>
      </c>
      <c r="D213" s="549" t="s">
        <v>96</v>
      </c>
      <c r="E213" s="316">
        <v>26.7</v>
      </c>
      <c r="F213" s="14">
        <v>208</v>
      </c>
      <c r="H213" s="29"/>
      <c r="I213" s="29"/>
      <c r="J213" s="29"/>
      <c r="K213" s="29"/>
      <c r="L213" s="29"/>
    </row>
    <row r="214" spans="1:12" s="20" customFormat="1" ht="25.05" customHeight="1" x14ac:dyDescent="0.25">
      <c r="A214" s="14">
        <v>209</v>
      </c>
      <c r="B214" s="39" t="s">
        <v>42</v>
      </c>
      <c r="C214" s="175" t="s">
        <v>344</v>
      </c>
      <c r="D214" s="549" t="s">
        <v>98</v>
      </c>
      <c r="E214" s="316">
        <v>26.6</v>
      </c>
      <c r="F214" s="14">
        <v>209</v>
      </c>
      <c r="H214" s="29"/>
      <c r="I214" s="29"/>
      <c r="J214" s="29"/>
      <c r="K214" s="29"/>
      <c r="L214" s="29"/>
    </row>
    <row r="215" spans="1:12" s="20" customFormat="1" ht="25.05" customHeight="1" x14ac:dyDescent="0.25">
      <c r="A215" s="14">
        <v>210</v>
      </c>
      <c r="B215" s="39"/>
      <c r="C215" s="109" t="s">
        <v>258</v>
      </c>
      <c r="D215" s="549" t="s">
        <v>340</v>
      </c>
      <c r="E215" s="316">
        <v>26.6</v>
      </c>
      <c r="F215" s="14">
        <v>210</v>
      </c>
      <c r="H215" s="29"/>
      <c r="I215" s="29"/>
      <c r="J215" s="29"/>
      <c r="K215" s="29"/>
      <c r="L215" s="29"/>
    </row>
    <row r="216" spans="1:12" s="20" customFormat="1" ht="25.05" customHeight="1" x14ac:dyDescent="0.25">
      <c r="A216" s="14">
        <v>211</v>
      </c>
      <c r="B216" s="39"/>
      <c r="C216" s="109" t="s">
        <v>355</v>
      </c>
      <c r="D216" s="549" t="s">
        <v>110</v>
      </c>
      <c r="E216" s="316">
        <v>26.6</v>
      </c>
      <c r="F216" s="14">
        <v>210</v>
      </c>
      <c r="H216" s="29"/>
      <c r="I216" s="29"/>
      <c r="J216" s="29"/>
      <c r="K216" s="29"/>
      <c r="L216" s="29"/>
    </row>
    <row r="217" spans="1:12" s="20" customFormat="1" ht="25.05" customHeight="1" x14ac:dyDescent="0.25">
      <c r="A217" s="14">
        <v>212</v>
      </c>
      <c r="B217" s="39"/>
      <c r="C217" s="109" t="s">
        <v>434</v>
      </c>
      <c r="D217" s="550" t="s">
        <v>432</v>
      </c>
      <c r="E217" s="316">
        <v>26.6</v>
      </c>
      <c r="F217" s="14">
        <v>212</v>
      </c>
      <c r="H217" s="29"/>
      <c r="I217" s="29"/>
      <c r="J217" s="29"/>
      <c r="K217" s="29"/>
      <c r="L217" s="29"/>
    </row>
    <row r="218" spans="1:12" s="20" customFormat="1" ht="25.05" customHeight="1" x14ac:dyDescent="0.25">
      <c r="A218" s="14">
        <v>213</v>
      </c>
      <c r="B218" s="39"/>
      <c r="C218" s="162" t="s">
        <v>208</v>
      </c>
      <c r="D218" s="549" t="s">
        <v>103</v>
      </c>
      <c r="E218" s="316">
        <v>26.5</v>
      </c>
      <c r="F218" s="14">
        <v>213</v>
      </c>
      <c r="H218" s="29"/>
      <c r="I218" s="29"/>
      <c r="J218" s="29"/>
      <c r="K218" s="29"/>
      <c r="L218" s="29"/>
    </row>
    <row r="219" spans="1:12" s="20" customFormat="1" ht="25.05" customHeight="1" x14ac:dyDescent="0.3">
      <c r="A219" s="14">
        <v>214</v>
      </c>
      <c r="B219" s="39"/>
      <c r="C219" s="106" t="s">
        <v>331</v>
      </c>
      <c r="D219" s="549" t="s">
        <v>116</v>
      </c>
      <c r="E219" s="316">
        <v>26.4</v>
      </c>
      <c r="F219" s="14">
        <v>214</v>
      </c>
      <c r="H219" s="29"/>
      <c r="I219" s="29"/>
      <c r="J219" s="29"/>
      <c r="K219" s="29"/>
      <c r="L219" s="29"/>
    </row>
    <row r="220" spans="1:12" s="20" customFormat="1" ht="25.05" customHeight="1" x14ac:dyDescent="0.25">
      <c r="A220" s="14">
        <v>215</v>
      </c>
      <c r="B220" s="39"/>
      <c r="C220" s="103" t="s">
        <v>298</v>
      </c>
      <c r="D220" s="549" t="s">
        <v>91</v>
      </c>
      <c r="E220" s="316">
        <v>26.4</v>
      </c>
      <c r="F220" s="14">
        <v>215</v>
      </c>
      <c r="H220" s="29"/>
      <c r="I220" s="29"/>
      <c r="J220" s="29"/>
      <c r="K220" s="29"/>
      <c r="L220" s="29"/>
    </row>
    <row r="221" spans="1:12" s="20" customFormat="1" ht="25.05" customHeight="1" x14ac:dyDescent="0.25">
      <c r="A221" s="14">
        <v>216</v>
      </c>
      <c r="B221" s="39"/>
      <c r="C221" s="167" t="s">
        <v>213</v>
      </c>
      <c r="D221" s="549" t="s">
        <v>104</v>
      </c>
      <c r="E221" s="316">
        <v>26.3</v>
      </c>
      <c r="F221" s="14">
        <v>216</v>
      </c>
      <c r="H221" s="29"/>
      <c r="I221" s="29"/>
      <c r="J221" s="29"/>
      <c r="K221" s="29"/>
      <c r="L221" s="29"/>
    </row>
    <row r="222" spans="1:12" s="20" customFormat="1" ht="25.05" customHeight="1" x14ac:dyDescent="0.25">
      <c r="A222" s="14">
        <v>217</v>
      </c>
      <c r="B222" s="39"/>
      <c r="C222" s="109" t="s">
        <v>358</v>
      </c>
      <c r="D222" s="549" t="s">
        <v>110</v>
      </c>
      <c r="E222" s="316">
        <v>26.1</v>
      </c>
      <c r="F222" s="14">
        <v>217</v>
      </c>
      <c r="H222" s="29"/>
      <c r="I222" s="29"/>
      <c r="J222" s="29"/>
      <c r="K222" s="29"/>
      <c r="L222" s="29"/>
    </row>
    <row r="223" spans="1:12" s="20" customFormat="1" ht="25.05" customHeight="1" x14ac:dyDescent="0.25">
      <c r="A223" s="14">
        <v>218</v>
      </c>
      <c r="B223" s="39"/>
      <c r="C223" s="109" t="s">
        <v>423</v>
      </c>
      <c r="D223" s="550" t="s">
        <v>422</v>
      </c>
      <c r="E223" s="316">
        <v>26.1</v>
      </c>
      <c r="F223" s="14">
        <v>218</v>
      </c>
      <c r="H223" s="29"/>
      <c r="I223" s="29"/>
      <c r="J223" s="29"/>
      <c r="K223" s="29"/>
      <c r="L223" s="29"/>
    </row>
    <row r="224" spans="1:12" s="20" customFormat="1" ht="25.05" customHeight="1" x14ac:dyDescent="0.25">
      <c r="A224" s="14">
        <v>219</v>
      </c>
      <c r="B224" s="39"/>
      <c r="C224" s="162" t="s">
        <v>202</v>
      </c>
      <c r="D224" s="549" t="s">
        <v>102</v>
      </c>
      <c r="E224" s="316">
        <v>26</v>
      </c>
      <c r="F224" s="14">
        <v>219</v>
      </c>
      <c r="H224" s="29"/>
      <c r="I224" s="29"/>
      <c r="J224" s="29"/>
      <c r="K224" s="29"/>
      <c r="L224" s="29"/>
    </row>
    <row r="225" spans="1:12" s="20" customFormat="1" ht="25.05" customHeight="1" x14ac:dyDescent="0.25">
      <c r="A225" s="14">
        <v>220</v>
      </c>
      <c r="B225" s="39"/>
      <c r="C225" s="109" t="s">
        <v>196</v>
      </c>
      <c r="D225" s="549" t="s">
        <v>90</v>
      </c>
      <c r="E225" s="316">
        <v>26</v>
      </c>
      <c r="F225" s="14">
        <v>220</v>
      </c>
      <c r="H225" s="29"/>
      <c r="I225" s="29"/>
      <c r="J225" s="29"/>
      <c r="K225" s="29"/>
      <c r="L225" s="29"/>
    </row>
    <row r="226" spans="1:12" s="20" customFormat="1" ht="25.05" customHeight="1" x14ac:dyDescent="0.25">
      <c r="A226" s="14">
        <v>221</v>
      </c>
      <c r="B226" s="39"/>
      <c r="C226" s="109" t="s">
        <v>267</v>
      </c>
      <c r="D226" s="551" t="s">
        <v>161</v>
      </c>
      <c r="E226" s="316">
        <v>26</v>
      </c>
      <c r="F226" s="14">
        <v>221</v>
      </c>
      <c r="H226" s="29"/>
      <c r="I226" s="29"/>
      <c r="J226" s="29"/>
      <c r="K226" s="29"/>
      <c r="L226" s="29"/>
    </row>
    <row r="227" spans="1:12" s="20" customFormat="1" ht="25.05" customHeight="1" x14ac:dyDescent="0.3">
      <c r="A227" s="14">
        <v>222</v>
      </c>
      <c r="B227" s="39"/>
      <c r="C227" s="106" t="s">
        <v>333</v>
      </c>
      <c r="D227" s="549" t="s">
        <v>116</v>
      </c>
      <c r="E227" s="316">
        <v>25.8</v>
      </c>
      <c r="F227" s="14">
        <v>222</v>
      </c>
      <c r="H227" s="29"/>
      <c r="I227" s="29"/>
      <c r="J227" s="29"/>
      <c r="K227" s="29"/>
      <c r="L227" s="29"/>
    </row>
    <row r="228" spans="1:12" s="20" customFormat="1" ht="25.05" customHeight="1" x14ac:dyDescent="0.25">
      <c r="A228" s="14">
        <v>223</v>
      </c>
      <c r="B228" s="39"/>
      <c r="C228" s="175" t="s">
        <v>349</v>
      </c>
      <c r="D228" s="549" t="s">
        <v>103</v>
      </c>
      <c r="E228" s="316">
        <v>25.8</v>
      </c>
      <c r="F228" s="14">
        <v>223</v>
      </c>
      <c r="H228" s="29"/>
      <c r="I228" s="29"/>
      <c r="J228" s="29"/>
      <c r="K228" s="29"/>
      <c r="L228" s="29"/>
    </row>
    <row r="229" spans="1:12" s="20" customFormat="1" ht="25.05" customHeight="1" x14ac:dyDescent="0.25">
      <c r="A229" s="14">
        <v>224</v>
      </c>
      <c r="B229" s="39"/>
      <c r="C229" s="175" t="s">
        <v>246</v>
      </c>
      <c r="D229" s="552" t="s">
        <v>249</v>
      </c>
      <c r="E229" s="287">
        <v>25.8</v>
      </c>
      <c r="F229" s="14">
        <v>224</v>
      </c>
      <c r="H229" s="29"/>
      <c r="I229" s="29"/>
      <c r="J229" s="29"/>
      <c r="K229" s="29"/>
      <c r="L229" s="29"/>
    </row>
    <row r="230" spans="1:12" s="20" customFormat="1" ht="25.05" customHeight="1" x14ac:dyDescent="0.25">
      <c r="A230" s="14">
        <v>225</v>
      </c>
      <c r="B230" s="39"/>
      <c r="C230" s="175" t="s">
        <v>304</v>
      </c>
      <c r="D230" s="551" t="s">
        <v>351</v>
      </c>
      <c r="E230" s="316">
        <v>25.8</v>
      </c>
      <c r="F230" s="14">
        <v>225</v>
      </c>
      <c r="H230" s="29"/>
      <c r="I230" s="29"/>
      <c r="J230" s="29"/>
      <c r="K230" s="29"/>
      <c r="L230" s="29"/>
    </row>
    <row r="231" spans="1:12" s="20" customFormat="1" ht="25.05" customHeight="1" x14ac:dyDescent="0.25">
      <c r="A231" s="14">
        <v>226</v>
      </c>
      <c r="B231" s="39"/>
      <c r="C231" s="109" t="s">
        <v>187</v>
      </c>
      <c r="D231" s="550" t="s">
        <v>89</v>
      </c>
      <c r="E231" s="316">
        <v>25.8</v>
      </c>
      <c r="F231" s="14">
        <v>226</v>
      </c>
      <c r="H231" s="29"/>
      <c r="I231" s="29"/>
      <c r="J231" s="29"/>
      <c r="K231" s="29"/>
      <c r="L231" s="29"/>
    </row>
    <row r="232" spans="1:12" s="20" customFormat="1" ht="25.05" customHeight="1" x14ac:dyDescent="0.25">
      <c r="A232" s="14">
        <v>227</v>
      </c>
      <c r="B232" s="39"/>
      <c r="C232" s="175" t="s">
        <v>245</v>
      </c>
      <c r="D232" s="552" t="s">
        <v>249</v>
      </c>
      <c r="E232" s="316">
        <v>25.5</v>
      </c>
      <c r="F232" s="14">
        <v>227</v>
      </c>
      <c r="H232" s="29"/>
      <c r="I232" s="29"/>
      <c r="J232" s="29"/>
      <c r="K232" s="29"/>
      <c r="L232" s="29"/>
    </row>
    <row r="233" spans="1:12" s="20" customFormat="1" ht="25.05" customHeight="1" x14ac:dyDescent="0.25">
      <c r="A233" s="14">
        <v>228</v>
      </c>
      <c r="B233" s="39"/>
      <c r="C233" s="109" t="s">
        <v>269</v>
      </c>
      <c r="D233" s="551" t="s">
        <v>161</v>
      </c>
      <c r="E233" s="316">
        <v>25.5</v>
      </c>
      <c r="F233" s="14">
        <v>228</v>
      </c>
      <c r="H233" s="29"/>
      <c r="I233" s="29"/>
      <c r="J233" s="29"/>
      <c r="K233" s="29"/>
      <c r="L233" s="29"/>
    </row>
    <row r="234" spans="1:12" s="20" customFormat="1" ht="25.05" customHeight="1" x14ac:dyDescent="0.25">
      <c r="A234" s="14">
        <v>229</v>
      </c>
      <c r="B234" s="98"/>
      <c r="C234" s="109" t="s">
        <v>446</v>
      </c>
      <c r="D234" s="550" t="s">
        <v>441</v>
      </c>
      <c r="E234" s="316">
        <v>25.5</v>
      </c>
      <c r="F234" s="14">
        <v>229</v>
      </c>
      <c r="H234" s="29"/>
      <c r="I234" s="29"/>
      <c r="J234" s="29"/>
      <c r="K234" s="29"/>
      <c r="L234" s="29"/>
    </row>
    <row r="235" spans="1:12" s="20" customFormat="1" ht="25.05" customHeight="1" x14ac:dyDescent="0.25">
      <c r="A235" s="14">
        <v>230</v>
      </c>
      <c r="B235" s="39"/>
      <c r="C235" s="109" t="s">
        <v>428</v>
      </c>
      <c r="D235" s="550" t="s">
        <v>422</v>
      </c>
      <c r="E235" s="316">
        <v>25.4</v>
      </c>
      <c r="F235" s="14">
        <v>230</v>
      </c>
      <c r="H235" s="29"/>
      <c r="I235" s="29"/>
      <c r="J235" s="29"/>
      <c r="K235" s="29"/>
      <c r="L235" s="29"/>
    </row>
    <row r="236" spans="1:12" s="20" customFormat="1" ht="25.05" customHeight="1" x14ac:dyDescent="0.25">
      <c r="A236" s="14">
        <v>231</v>
      </c>
      <c r="B236" s="39" t="s">
        <v>42</v>
      </c>
      <c r="C236" s="109" t="s">
        <v>170</v>
      </c>
      <c r="D236" s="549" t="s">
        <v>95</v>
      </c>
      <c r="E236" s="316">
        <v>25.3</v>
      </c>
      <c r="F236" s="14">
        <v>231</v>
      </c>
      <c r="H236" s="29"/>
      <c r="I236" s="29"/>
      <c r="J236" s="29"/>
      <c r="K236" s="29"/>
      <c r="L236" s="29"/>
    </row>
    <row r="237" spans="1:12" s="20" customFormat="1" ht="25.05" customHeight="1" x14ac:dyDescent="0.25">
      <c r="A237" s="14">
        <v>232</v>
      </c>
      <c r="B237" s="39"/>
      <c r="C237" s="162" t="s">
        <v>203</v>
      </c>
      <c r="D237" s="549" t="s">
        <v>102</v>
      </c>
      <c r="E237" s="316">
        <v>25.3</v>
      </c>
      <c r="F237" s="14">
        <v>232</v>
      </c>
      <c r="H237" s="29"/>
      <c r="I237" s="29"/>
      <c r="J237" s="29"/>
      <c r="K237" s="29"/>
      <c r="L237" s="29"/>
    </row>
    <row r="238" spans="1:12" s="20" customFormat="1" ht="25.05" customHeight="1" x14ac:dyDescent="0.3">
      <c r="A238" s="14">
        <v>233</v>
      </c>
      <c r="B238" s="39"/>
      <c r="C238" s="106" t="s">
        <v>332</v>
      </c>
      <c r="D238" s="549" t="s">
        <v>116</v>
      </c>
      <c r="E238" s="316">
        <v>25.2</v>
      </c>
      <c r="F238" s="14">
        <v>233</v>
      </c>
      <c r="H238" s="29"/>
      <c r="I238" s="29"/>
      <c r="J238" s="29"/>
      <c r="K238" s="29"/>
      <c r="L238" s="29"/>
    </row>
    <row r="239" spans="1:12" s="20" customFormat="1" ht="25.05" customHeight="1" x14ac:dyDescent="0.25">
      <c r="A239" s="14">
        <v>234</v>
      </c>
      <c r="B239" s="39"/>
      <c r="C239" s="109" t="s">
        <v>268</v>
      </c>
      <c r="D239" s="551" t="s">
        <v>161</v>
      </c>
      <c r="E239" s="316">
        <v>25.2</v>
      </c>
      <c r="F239" s="14">
        <v>234</v>
      </c>
      <c r="H239" s="29"/>
      <c r="I239" s="29"/>
      <c r="J239" s="29"/>
      <c r="K239" s="29"/>
      <c r="L239" s="29"/>
    </row>
    <row r="240" spans="1:12" s="20" customFormat="1" ht="25.05" customHeight="1" x14ac:dyDescent="0.25">
      <c r="A240" s="14">
        <v>235</v>
      </c>
      <c r="B240" s="39"/>
      <c r="C240" s="167" t="s">
        <v>404</v>
      </c>
      <c r="D240" s="549" t="s">
        <v>118</v>
      </c>
      <c r="E240" s="316">
        <v>25</v>
      </c>
      <c r="F240" s="14">
        <v>235</v>
      </c>
      <c r="H240" s="29"/>
      <c r="I240" s="29"/>
      <c r="J240" s="29"/>
      <c r="K240" s="29"/>
      <c r="L240" s="29"/>
    </row>
    <row r="241" spans="1:12" s="20" customFormat="1" ht="25.05" customHeight="1" x14ac:dyDescent="0.25">
      <c r="A241" s="14">
        <v>236</v>
      </c>
      <c r="B241" s="39"/>
      <c r="C241" s="109" t="s">
        <v>186</v>
      </c>
      <c r="D241" s="550" t="s">
        <v>89</v>
      </c>
      <c r="E241" s="316">
        <v>24.9</v>
      </c>
      <c r="F241" s="14">
        <v>236</v>
      </c>
      <c r="H241" s="29"/>
      <c r="I241" s="29"/>
      <c r="J241" s="29"/>
      <c r="K241" s="29"/>
      <c r="L241" s="29"/>
    </row>
    <row r="242" spans="1:12" s="20" customFormat="1" ht="25.05" customHeight="1" x14ac:dyDescent="0.25">
      <c r="A242" s="14">
        <v>237</v>
      </c>
      <c r="B242" s="39"/>
      <c r="C242" s="103" t="s">
        <v>454</v>
      </c>
      <c r="D242" s="549" t="s">
        <v>91</v>
      </c>
      <c r="E242" s="316">
        <v>24.5</v>
      </c>
      <c r="F242" s="14">
        <v>237</v>
      </c>
      <c r="H242" s="29"/>
      <c r="I242" s="29"/>
      <c r="J242" s="29"/>
      <c r="K242" s="29"/>
      <c r="L242" s="29"/>
    </row>
    <row r="243" spans="1:12" s="20" customFormat="1" ht="25.05" customHeight="1" x14ac:dyDescent="0.25">
      <c r="A243" s="14">
        <v>238</v>
      </c>
      <c r="B243" s="39"/>
      <c r="C243" s="103" t="s">
        <v>297</v>
      </c>
      <c r="D243" s="549" t="s">
        <v>91</v>
      </c>
      <c r="E243" s="316">
        <v>24.3</v>
      </c>
      <c r="F243" s="14">
        <v>238</v>
      </c>
      <c r="H243" s="29"/>
      <c r="I243" s="29"/>
      <c r="J243" s="29"/>
      <c r="K243" s="29"/>
      <c r="L243" s="29"/>
    </row>
    <row r="244" spans="1:12" s="20" customFormat="1" ht="25.05" customHeight="1" x14ac:dyDescent="0.25">
      <c r="A244" s="14">
        <v>239</v>
      </c>
      <c r="B244" s="39"/>
      <c r="C244" s="109" t="s">
        <v>271</v>
      </c>
      <c r="D244" s="551" t="s">
        <v>117</v>
      </c>
      <c r="E244" s="316">
        <v>23.8</v>
      </c>
      <c r="F244" s="14">
        <v>239</v>
      </c>
      <c r="H244" s="29"/>
      <c r="I244" s="29"/>
      <c r="J244" s="29"/>
      <c r="K244" s="29"/>
      <c r="L244" s="29"/>
    </row>
    <row r="245" spans="1:12" s="20" customFormat="1" ht="25.05" customHeight="1" x14ac:dyDescent="0.25">
      <c r="A245" s="14">
        <v>240</v>
      </c>
      <c r="B245" s="39"/>
      <c r="C245" s="199" t="s">
        <v>226</v>
      </c>
      <c r="D245" s="549" t="s">
        <v>93</v>
      </c>
      <c r="E245" s="316">
        <v>23.7</v>
      </c>
      <c r="F245" s="14">
        <v>240</v>
      </c>
      <c r="H245" s="29"/>
      <c r="I245" s="29"/>
      <c r="J245" s="29"/>
      <c r="K245" s="29"/>
      <c r="L245" s="29"/>
    </row>
    <row r="246" spans="1:12" s="20" customFormat="1" ht="25.05" customHeight="1" x14ac:dyDescent="0.25">
      <c r="A246" s="14">
        <v>241</v>
      </c>
      <c r="B246" s="39"/>
      <c r="C246" s="109" t="s">
        <v>277</v>
      </c>
      <c r="D246" s="551" t="s">
        <v>117</v>
      </c>
      <c r="E246" s="316">
        <v>23.6</v>
      </c>
      <c r="F246" s="14">
        <v>241</v>
      </c>
      <c r="H246" s="29"/>
      <c r="I246" s="29"/>
      <c r="J246" s="29"/>
      <c r="K246" s="29"/>
      <c r="L246" s="29"/>
    </row>
    <row r="247" spans="1:12" s="20" customFormat="1" ht="25.05" customHeight="1" x14ac:dyDescent="0.3">
      <c r="A247" s="14">
        <v>242</v>
      </c>
      <c r="B247" s="39"/>
      <c r="C247" s="106" t="s">
        <v>330</v>
      </c>
      <c r="D247" s="549" t="s">
        <v>116</v>
      </c>
      <c r="E247" s="316">
        <v>23.4</v>
      </c>
      <c r="F247" s="14">
        <v>242</v>
      </c>
      <c r="H247" s="29"/>
      <c r="I247" s="29"/>
      <c r="J247" s="29"/>
      <c r="K247" s="29"/>
      <c r="L247" s="29"/>
    </row>
    <row r="248" spans="1:12" s="20" customFormat="1" ht="25.05" customHeight="1" x14ac:dyDescent="0.25">
      <c r="A248" s="14">
        <v>243</v>
      </c>
      <c r="B248" s="39"/>
      <c r="C248" s="199" t="s">
        <v>231</v>
      </c>
      <c r="D248" s="549" t="s">
        <v>93</v>
      </c>
      <c r="E248" s="316">
        <v>23.4</v>
      </c>
      <c r="F248" s="14">
        <v>243</v>
      </c>
      <c r="H248" s="29"/>
      <c r="I248" s="29"/>
      <c r="J248" s="29"/>
      <c r="K248" s="29"/>
      <c r="L248" s="29"/>
    </row>
    <row r="249" spans="1:12" s="20" customFormat="1" ht="25.05" customHeight="1" x14ac:dyDescent="0.3">
      <c r="A249" s="14">
        <v>244</v>
      </c>
      <c r="B249" s="39"/>
      <c r="C249" s="220" t="s">
        <v>295</v>
      </c>
      <c r="D249" s="549" t="s">
        <v>101</v>
      </c>
      <c r="E249" s="316">
        <v>23.1</v>
      </c>
      <c r="F249" s="14">
        <v>244</v>
      </c>
      <c r="H249" s="29"/>
      <c r="I249" s="29"/>
      <c r="J249" s="29"/>
      <c r="K249" s="29"/>
      <c r="L249" s="29"/>
    </row>
    <row r="250" spans="1:12" s="20" customFormat="1" ht="25.05" customHeight="1" x14ac:dyDescent="0.3">
      <c r="A250" s="14">
        <v>245</v>
      </c>
      <c r="B250" s="39"/>
      <c r="C250" s="106" t="s">
        <v>373</v>
      </c>
      <c r="D250" s="549" t="s">
        <v>99</v>
      </c>
      <c r="E250" s="316">
        <v>23</v>
      </c>
      <c r="F250" s="14">
        <v>245</v>
      </c>
      <c r="H250" s="29"/>
      <c r="I250" s="29"/>
      <c r="J250" s="29"/>
      <c r="K250" s="29"/>
      <c r="L250" s="29"/>
    </row>
    <row r="251" spans="1:12" s="20" customFormat="1" ht="25.05" customHeight="1" x14ac:dyDescent="0.25">
      <c r="A251" s="14">
        <v>246</v>
      </c>
      <c r="B251" s="39"/>
      <c r="C251" s="109" t="s">
        <v>310</v>
      </c>
      <c r="D251" s="551" t="s">
        <v>119</v>
      </c>
      <c r="E251" s="316">
        <v>22.9</v>
      </c>
      <c r="F251" s="14">
        <v>246</v>
      </c>
      <c r="H251" s="29"/>
      <c r="I251" s="29"/>
      <c r="J251" s="29"/>
      <c r="K251" s="29"/>
      <c r="L251" s="29"/>
    </row>
    <row r="252" spans="1:12" s="20" customFormat="1" ht="25.05" customHeight="1" x14ac:dyDescent="0.25">
      <c r="A252" s="14">
        <v>247</v>
      </c>
      <c r="B252" s="39"/>
      <c r="C252" s="162" t="s">
        <v>201</v>
      </c>
      <c r="D252" s="549" t="s">
        <v>102</v>
      </c>
      <c r="E252" s="316">
        <v>22.8</v>
      </c>
      <c r="F252" s="14">
        <v>247</v>
      </c>
      <c r="H252" s="29"/>
      <c r="I252" s="29"/>
      <c r="J252" s="29"/>
      <c r="K252" s="29"/>
      <c r="L252" s="29"/>
    </row>
    <row r="253" spans="1:12" s="20" customFormat="1" ht="25.05" customHeight="1" x14ac:dyDescent="0.25">
      <c r="A253" s="14">
        <v>248</v>
      </c>
      <c r="B253" s="39"/>
      <c r="C253" s="175" t="s">
        <v>462</v>
      </c>
      <c r="D253" s="549" t="s">
        <v>103</v>
      </c>
      <c r="E253" s="316">
        <v>22.6</v>
      </c>
      <c r="F253" s="14">
        <v>248</v>
      </c>
      <c r="H253" s="29"/>
      <c r="I253" s="29"/>
      <c r="J253" s="29"/>
      <c r="K253" s="29"/>
      <c r="L253" s="29"/>
    </row>
    <row r="254" spans="1:12" s="20" customFormat="1" ht="25.05" customHeight="1" x14ac:dyDescent="0.25">
      <c r="A254" s="14">
        <v>249</v>
      </c>
      <c r="B254" s="39"/>
      <c r="C254" s="109" t="s">
        <v>356</v>
      </c>
      <c r="D254" s="549" t="s">
        <v>110</v>
      </c>
      <c r="E254" s="316">
        <v>22.6</v>
      </c>
      <c r="F254" s="14">
        <v>249</v>
      </c>
      <c r="H254" s="29"/>
      <c r="I254" s="29"/>
      <c r="J254" s="29"/>
      <c r="K254" s="29"/>
      <c r="L254" s="29"/>
    </row>
    <row r="255" spans="1:12" s="20" customFormat="1" ht="25.05" customHeight="1" x14ac:dyDescent="0.25">
      <c r="A255" s="14">
        <v>250</v>
      </c>
      <c r="B255" s="39"/>
      <c r="C255" s="175" t="s">
        <v>285</v>
      </c>
      <c r="D255" s="549" t="s">
        <v>94</v>
      </c>
      <c r="E255" s="316">
        <v>22.3</v>
      </c>
      <c r="F255" s="14">
        <v>250</v>
      </c>
      <c r="H255" s="29"/>
      <c r="I255" s="29"/>
      <c r="J255" s="29"/>
      <c r="K255" s="29"/>
      <c r="L255" s="29"/>
    </row>
    <row r="256" spans="1:12" s="20" customFormat="1" ht="25.05" customHeight="1" x14ac:dyDescent="0.25">
      <c r="A256" s="14">
        <v>251</v>
      </c>
      <c r="B256" s="39"/>
      <c r="C256" s="109" t="s">
        <v>426</v>
      </c>
      <c r="D256" s="550" t="s">
        <v>422</v>
      </c>
      <c r="E256" s="316">
        <v>22.3</v>
      </c>
      <c r="F256" s="14">
        <v>251</v>
      </c>
      <c r="H256" s="29"/>
      <c r="I256" s="29"/>
      <c r="J256" s="29"/>
      <c r="K256" s="29"/>
      <c r="L256" s="29"/>
    </row>
    <row r="257" spans="1:12" s="20" customFormat="1" ht="25.05" customHeight="1" x14ac:dyDescent="0.25">
      <c r="A257" s="14">
        <v>252</v>
      </c>
      <c r="B257" s="39"/>
      <c r="C257" s="175" t="s">
        <v>329</v>
      </c>
      <c r="D257" s="549" t="s">
        <v>88</v>
      </c>
      <c r="E257" s="316">
        <v>22.2</v>
      </c>
      <c r="F257" s="14">
        <v>252</v>
      </c>
      <c r="H257" s="29"/>
      <c r="I257" s="29"/>
      <c r="J257" s="29"/>
      <c r="K257" s="29"/>
      <c r="L257" s="29"/>
    </row>
    <row r="258" spans="1:12" s="20" customFormat="1" ht="25.05" customHeight="1" x14ac:dyDescent="0.25">
      <c r="A258" s="14">
        <v>253</v>
      </c>
      <c r="B258" s="39"/>
      <c r="C258" s="175" t="s">
        <v>329</v>
      </c>
      <c r="D258" s="549" t="s">
        <v>88</v>
      </c>
      <c r="E258" s="316">
        <v>22.2</v>
      </c>
      <c r="F258" s="14">
        <v>253</v>
      </c>
      <c r="H258" s="29"/>
      <c r="I258" s="29"/>
      <c r="J258" s="29"/>
      <c r="K258" s="29"/>
      <c r="L258" s="29"/>
    </row>
    <row r="259" spans="1:12" s="20" customFormat="1" ht="25.05" customHeight="1" x14ac:dyDescent="0.25">
      <c r="A259" s="14">
        <v>254</v>
      </c>
      <c r="B259" s="39"/>
      <c r="C259" s="109" t="s">
        <v>436</v>
      </c>
      <c r="D259" s="550" t="s">
        <v>432</v>
      </c>
      <c r="E259" s="316">
        <v>22.2</v>
      </c>
      <c r="F259" s="14">
        <v>254</v>
      </c>
      <c r="H259" s="29"/>
      <c r="I259" s="29"/>
      <c r="J259" s="29"/>
      <c r="K259" s="29"/>
      <c r="L259" s="29"/>
    </row>
    <row r="260" spans="1:12" s="20" customFormat="1" ht="25.05" customHeight="1" x14ac:dyDescent="0.25">
      <c r="A260" s="14">
        <v>255</v>
      </c>
      <c r="B260" s="39"/>
      <c r="C260" s="109" t="s">
        <v>357</v>
      </c>
      <c r="D260" s="549" t="s">
        <v>110</v>
      </c>
      <c r="E260" s="316">
        <v>22.1</v>
      </c>
      <c r="F260" s="14">
        <v>255</v>
      </c>
      <c r="H260" s="29"/>
      <c r="I260" s="29"/>
      <c r="J260" s="29"/>
      <c r="K260" s="29"/>
      <c r="L260" s="29"/>
    </row>
    <row r="261" spans="1:12" s="20" customFormat="1" ht="25.05" customHeight="1" x14ac:dyDescent="0.25">
      <c r="A261" s="14">
        <v>256</v>
      </c>
      <c r="B261" s="39"/>
      <c r="C261" s="109" t="s">
        <v>260</v>
      </c>
      <c r="D261" s="549" t="s">
        <v>340</v>
      </c>
      <c r="E261" s="316">
        <v>21.6</v>
      </c>
      <c r="F261" s="14">
        <v>256</v>
      </c>
      <c r="H261" s="29"/>
      <c r="I261" s="29"/>
      <c r="J261" s="29"/>
      <c r="K261" s="29"/>
      <c r="L261" s="29"/>
    </row>
    <row r="262" spans="1:12" s="20" customFormat="1" ht="25.05" customHeight="1" x14ac:dyDescent="0.3">
      <c r="A262" s="14">
        <v>257</v>
      </c>
      <c r="B262" s="39"/>
      <c r="C262" s="106" t="s">
        <v>335</v>
      </c>
      <c r="D262" s="549" t="s">
        <v>116</v>
      </c>
      <c r="E262" s="316">
        <v>21.4</v>
      </c>
      <c r="F262" s="14">
        <v>257</v>
      </c>
      <c r="H262" s="29"/>
      <c r="I262" s="29"/>
      <c r="J262" s="29"/>
      <c r="K262" s="29"/>
      <c r="L262" s="29"/>
    </row>
    <row r="263" spans="1:12" s="20" customFormat="1" ht="25.05" customHeight="1" x14ac:dyDescent="0.25">
      <c r="A263" s="14">
        <v>258</v>
      </c>
      <c r="B263" s="39"/>
      <c r="C263" s="109" t="s">
        <v>376</v>
      </c>
      <c r="D263" s="549" t="s">
        <v>340</v>
      </c>
      <c r="E263" s="316">
        <v>21.3</v>
      </c>
      <c r="F263" s="14">
        <v>258</v>
      </c>
      <c r="H263" s="29"/>
      <c r="I263" s="29"/>
      <c r="J263" s="29"/>
      <c r="K263" s="29"/>
      <c r="L263" s="29"/>
    </row>
    <row r="264" spans="1:12" s="20" customFormat="1" ht="25.05" customHeight="1" x14ac:dyDescent="0.25">
      <c r="A264" s="14">
        <v>259</v>
      </c>
      <c r="B264" s="39"/>
      <c r="C264" s="162" t="s">
        <v>200</v>
      </c>
      <c r="D264" s="549" t="s">
        <v>102</v>
      </c>
      <c r="E264" s="316">
        <v>21.1</v>
      </c>
      <c r="F264" s="14">
        <v>259</v>
      </c>
      <c r="H264" s="29"/>
      <c r="I264" s="29"/>
      <c r="J264" s="29"/>
      <c r="K264" s="29"/>
      <c r="L264" s="29"/>
    </row>
    <row r="265" spans="1:12" s="20" customFormat="1" ht="25.05" customHeight="1" x14ac:dyDescent="0.25">
      <c r="A265" s="14">
        <v>260</v>
      </c>
      <c r="B265" s="39"/>
      <c r="C265" s="175" t="s">
        <v>350</v>
      </c>
      <c r="D265" s="551" t="s">
        <v>351</v>
      </c>
      <c r="E265" s="316">
        <v>21.1</v>
      </c>
      <c r="F265" s="14">
        <v>260</v>
      </c>
      <c r="H265" s="29"/>
      <c r="I265" s="29"/>
      <c r="J265" s="29"/>
      <c r="K265" s="29"/>
      <c r="L265" s="29"/>
    </row>
    <row r="266" spans="1:12" s="20" customFormat="1" ht="25.05" customHeight="1" x14ac:dyDescent="0.25">
      <c r="A266" s="14">
        <v>261</v>
      </c>
      <c r="B266" s="39"/>
      <c r="C266" s="167" t="s">
        <v>409</v>
      </c>
      <c r="D266" s="549" t="s">
        <v>118</v>
      </c>
      <c r="E266" s="316">
        <v>20.8</v>
      </c>
      <c r="F266" s="14">
        <v>261</v>
      </c>
      <c r="H266" s="29"/>
      <c r="I266" s="29"/>
      <c r="J266" s="29"/>
      <c r="K266" s="29"/>
      <c r="L266" s="29"/>
    </row>
    <row r="267" spans="1:12" s="20" customFormat="1" ht="25.05" customHeight="1" x14ac:dyDescent="0.25">
      <c r="A267" s="14">
        <v>262</v>
      </c>
      <c r="B267" s="39"/>
      <c r="C267" s="175" t="s">
        <v>385</v>
      </c>
      <c r="D267" s="549" t="s">
        <v>105</v>
      </c>
      <c r="E267" s="316">
        <v>20.7</v>
      </c>
      <c r="F267" s="14">
        <v>262</v>
      </c>
      <c r="H267" s="29"/>
      <c r="I267" s="29"/>
      <c r="J267" s="29"/>
      <c r="K267" s="29"/>
      <c r="L267" s="29"/>
    </row>
    <row r="268" spans="1:12" s="20" customFormat="1" ht="25.05" customHeight="1" x14ac:dyDescent="0.25">
      <c r="A268" s="14">
        <v>263</v>
      </c>
      <c r="B268" s="39"/>
      <c r="C268" s="109" t="s">
        <v>274</v>
      </c>
      <c r="D268" s="551" t="s">
        <v>117</v>
      </c>
      <c r="E268" s="316">
        <v>20.7</v>
      </c>
      <c r="F268" s="14">
        <v>263</v>
      </c>
      <c r="H268" s="29"/>
      <c r="I268" s="29"/>
      <c r="J268" s="29"/>
      <c r="K268" s="29"/>
      <c r="L268" s="29"/>
    </row>
    <row r="269" spans="1:12" s="20" customFormat="1" ht="25.05" customHeight="1" x14ac:dyDescent="0.25">
      <c r="A269" s="14">
        <v>264</v>
      </c>
      <c r="B269" s="39"/>
      <c r="C269" s="167" t="s">
        <v>410</v>
      </c>
      <c r="D269" s="549" t="s">
        <v>118</v>
      </c>
      <c r="E269" s="316">
        <v>20.3</v>
      </c>
      <c r="F269" s="14">
        <v>264</v>
      </c>
      <c r="H269" s="29"/>
      <c r="I269" s="29"/>
      <c r="J269" s="29"/>
      <c r="K269" s="29"/>
      <c r="L269" s="29"/>
    </row>
    <row r="270" spans="1:12" s="20" customFormat="1" ht="25.05" customHeight="1" x14ac:dyDescent="0.25">
      <c r="A270" s="14">
        <v>265</v>
      </c>
      <c r="B270" s="39"/>
      <c r="C270" s="175" t="s">
        <v>244</v>
      </c>
      <c r="D270" s="552" t="s">
        <v>249</v>
      </c>
      <c r="E270" s="316">
        <v>20</v>
      </c>
      <c r="F270" s="14">
        <v>265</v>
      </c>
      <c r="H270" s="29"/>
      <c r="I270" s="29"/>
      <c r="J270" s="29"/>
      <c r="K270" s="29"/>
      <c r="L270" s="29"/>
    </row>
    <row r="271" spans="1:12" s="20" customFormat="1" ht="25.05" customHeight="1" x14ac:dyDescent="0.25">
      <c r="A271" s="14">
        <v>266</v>
      </c>
      <c r="B271" s="39"/>
      <c r="C271" s="175" t="s">
        <v>165</v>
      </c>
      <c r="D271" s="549" t="s">
        <v>92</v>
      </c>
      <c r="E271" s="316">
        <v>19.8</v>
      </c>
      <c r="F271" s="14">
        <v>266</v>
      </c>
      <c r="H271" s="29"/>
      <c r="I271" s="29"/>
      <c r="J271" s="29"/>
      <c r="K271" s="29"/>
      <c r="L271" s="29"/>
    </row>
    <row r="272" spans="1:12" s="20" customFormat="1" ht="25.05" customHeight="1" x14ac:dyDescent="0.25">
      <c r="A272" s="14">
        <v>267</v>
      </c>
      <c r="B272" s="39"/>
      <c r="C272" s="109" t="s">
        <v>438</v>
      </c>
      <c r="D272" s="550" t="s">
        <v>432</v>
      </c>
      <c r="E272" s="316">
        <v>19.8</v>
      </c>
      <c r="F272" s="14">
        <v>267</v>
      </c>
      <c r="H272" s="29"/>
      <c r="I272" s="29"/>
      <c r="J272" s="29"/>
      <c r="K272" s="29"/>
      <c r="L272" s="29"/>
    </row>
    <row r="273" spans="1:12" s="20" customFormat="1" ht="25.05" customHeight="1" x14ac:dyDescent="0.25">
      <c r="A273" s="14">
        <v>268</v>
      </c>
      <c r="B273" s="39"/>
      <c r="C273" s="175" t="s">
        <v>250</v>
      </c>
      <c r="D273" s="550" t="s">
        <v>108</v>
      </c>
      <c r="E273" s="316">
        <v>19.600000000000001</v>
      </c>
      <c r="F273" s="14">
        <v>268</v>
      </c>
      <c r="H273" s="29"/>
      <c r="I273" s="29"/>
      <c r="J273" s="29"/>
      <c r="K273" s="29"/>
      <c r="L273" s="29"/>
    </row>
    <row r="274" spans="1:12" s="20" customFormat="1" ht="25.05" customHeight="1" x14ac:dyDescent="0.25">
      <c r="A274" s="14">
        <v>269</v>
      </c>
      <c r="B274" s="39"/>
      <c r="C274" s="109" t="s">
        <v>353</v>
      </c>
      <c r="D274" s="549" t="s">
        <v>110</v>
      </c>
      <c r="E274" s="316">
        <v>19.600000000000001</v>
      </c>
      <c r="F274" s="14">
        <v>269</v>
      </c>
      <c r="H274" s="29"/>
      <c r="I274" s="29"/>
      <c r="J274" s="29"/>
      <c r="K274" s="29"/>
      <c r="L274" s="29"/>
    </row>
    <row r="275" spans="1:12" s="20" customFormat="1" ht="25.05" customHeight="1" x14ac:dyDescent="0.3">
      <c r="A275" s="14">
        <v>270</v>
      </c>
      <c r="B275" s="39"/>
      <c r="C275" s="219" t="s">
        <v>290</v>
      </c>
      <c r="D275" s="549" t="s">
        <v>101</v>
      </c>
      <c r="E275" s="316">
        <v>19</v>
      </c>
      <c r="F275" s="14">
        <v>270</v>
      </c>
      <c r="H275" s="29"/>
      <c r="I275" s="29"/>
      <c r="J275" s="29"/>
      <c r="K275" s="29"/>
      <c r="L275" s="29"/>
    </row>
    <row r="276" spans="1:12" s="20" customFormat="1" ht="25.05" customHeight="1" x14ac:dyDescent="0.25">
      <c r="A276" s="14">
        <v>271</v>
      </c>
      <c r="B276" s="39"/>
      <c r="C276" s="175" t="s">
        <v>324</v>
      </c>
      <c r="D276" s="549" t="s">
        <v>88</v>
      </c>
      <c r="E276" s="316">
        <v>18.3</v>
      </c>
      <c r="F276" s="14">
        <v>271</v>
      </c>
      <c r="H276" s="29"/>
      <c r="I276" s="29"/>
      <c r="J276" s="29"/>
      <c r="K276" s="29"/>
      <c r="L276" s="29"/>
    </row>
    <row r="277" spans="1:12" s="20" customFormat="1" ht="25.05" customHeight="1" x14ac:dyDescent="0.25">
      <c r="A277" s="14">
        <v>272</v>
      </c>
      <c r="B277" s="39"/>
      <c r="C277" s="109" t="s">
        <v>264</v>
      </c>
      <c r="D277" s="551" t="s">
        <v>161</v>
      </c>
      <c r="E277" s="316">
        <v>18.3</v>
      </c>
      <c r="F277" s="14">
        <v>272</v>
      </c>
      <c r="H277" s="29"/>
      <c r="I277" s="29"/>
      <c r="J277" s="29"/>
      <c r="K277" s="29"/>
      <c r="L277" s="29"/>
    </row>
    <row r="278" spans="1:12" s="20" customFormat="1" ht="25.05" customHeight="1" x14ac:dyDescent="0.25">
      <c r="A278" s="14">
        <v>273</v>
      </c>
      <c r="B278" s="39"/>
      <c r="C278" s="175" t="s">
        <v>324</v>
      </c>
      <c r="D278" s="549" t="s">
        <v>88</v>
      </c>
      <c r="E278" s="316">
        <v>18.3</v>
      </c>
      <c r="F278" s="14">
        <v>273</v>
      </c>
      <c r="H278" s="29"/>
      <c r="I278" s="29"/>
      <c r="J278" s="29"/>
      <c r="K278" s="29"/>
      <c r="L278" s="29"/>
    </row>
    <row r="279" spans="1:12" s="20" customFormat="1" ht="25.05" customHeight="1" x14ac:dyDescent="0.25">
      <c r="A279" s="14">
        <v>274</v>
      </c>
      <c r="B279" s="39"/>
      <c r="C279" s="109" t="s">
        <v>190</v>
      </c>
      <c r="D279" s="550" t="s">
        <v>89</v>
      </c>
      <c r="E279" s="316">
        <v>0</v>
      </c>
      <c r="F279" s="14"/>
      <c r="H279" s="29"/>
      <c r="I279" s="29"/>
      <c r="J279" s="29"/>
      <c r="K279" s="29"/>
      <c r="L279" s="29"/>
    </row>
    <row r="280" spans="1:12" s="20" customFormat="1" ht="25.05" customHeight="1" x14ac:dyDescent="0.25">
      <c r="A280" s="14"/>
      <c r="B280" s="39"/>
      <c r="C280" s="175" t="s">
        <v>360</v>
      </c>
      <c r="D280" s="549" t="s">
        <v>419</v>
      </c>
      <c r="E280" s="316">
        <v>33.1</v>
      </c>
      <c r="F280" s="14" t="s">
        <v>421</v>
      </c>
      <c r="H280" s="29"/>
      <c r="I280" s="29"/>
      <c r="J280" s="29"/>
      <c r="K280" s="29"/>
      <c r="L280" s="29"/>
    </row>
    <row r="281" spans="1:12" s="20" customFormat="1" ht="25.05" customHeight="1" x14ac:dyDescent="0.25">
      <c r="A281" s="14"/>
      <c r="B281" s="39"/>
      <c r="C281" s="175" t="s">
        <v>361</v>
      </c>
      <c r="D281" s="549" t="s">
        <v>419</v>
      </c>
      <c r="E281" s="316">
        <v>37.1</v>
      </c>
      <c r="F281" s="14" t="s">
        <v>421</v>
      </c>
      <c r="H281" s="29"/>
      <c r="I281" s="29"/>
      <c r="J281" s="29"/>
      <c r="K281" s="29"/>
      <c r="L281" s="29"/>
    </row>
    <row r="282" spans="1:12" s="20" customFormat="1" ht="25.05" customHeight="1" x14ac:dyDescent="0.25">
      <c r="A282" s="14"/>
      <c r="B282" s="39"/>
      <c r="C282" s="175" t="s">
        <v>362</v>
      </c>
      <c r="D282" s="549" t="s">
        <v>419</v>
      </c>
      <c r="E282" s="316">
        <v>33.5</v>
      </c>
      <c r="F282" s="14" t="s">
        <v>421</v>
      </c>
      <c r="H282" s="29"/>
      <c r="I282" s="29"/>
      <c r="J282" s="29"/>
      <c r="K282" s="29"/>
      <c r="L282" s="29"/>
    </row>
    <row r="283" spans="1:12" s="20" customFormat="1" ht="25.05" customHeight="1" x14ac:dyDescent="0.25">
      <c r="A283" s="14"/>
      <c r="B283" s="39"/>
      <c r="C283" s="175" t="s">
        <v>366</v>
      </c>
      <c r="D283" s="549" t="s">
        <v>419</v>
      </c>
      <c r="E283" s="316">
        <v>33.5</v>
      </c>
      <c r="F283" s="14" t="s">
        <v>421</v>
      </c>
      <c r="H283" s="29"/>
      <c r="I283" s="29"/>
      <c r="J283" s="29"/>
      <c r="K283" s="29"/>
      <c r="L283" s="29"/>
    </row>
    <row r="284" spans="1:12" s="20" customFormat="1" ht="25.05" customHeight="1" x14ac:dyDescent="0.25">
      <c r="A284" s="14"/>
      <c r="B284" s="39"/>
      <c r="C284" s="175" t="s">
        <v>363</v>
      </c>
      <c r="D284" s="549" t="s">
        <v>419</v>
      </c>
      <c r="E284" s="316">
        <v>27.4</v>
      </c>
      <c r="F284" s="14" t="s">
        <v>421</v>
      </c>
      <c r="H284" s="29"/>
      <c r="I284" s="29"/>
      <c r="J284" s="29"/>
      <c r="K284" s="29"/>
      <c r="L284" s="29"/>
    </row>
    <row r="285" spans="1:12" s="20" customFormat="1" ht="25.05" customHeight="1" x14ac:dyDescent="0.25">
      <c r="A285" s="14"/>
      <c r="B285" s="39"/>
      <c r="C285" s="175" t="s">
        <v>367</v>
      </c>
      <c r="D285" s="549" t="s">
        <v>419</v>
      </c>
      <c r="E285" s="316">
        <v>23.7</v>
      </c>
      <c r="F285" s="14" t="s">
        <v>421</v>
      </c>
      <c r="H285" s="29"/>
      <c r="I285" s="29"/>
      <c r="J285" s="29"/>
      <c r="K285" s="29"/>
      <c r="L285" s="29"/>
    </row>
    <row r="286" spans="1:12" s="20" customFormat="1" ht="25.05" customHeight="1" x14ac:dyDescent="0.25">
      <c r="A286" s="14"/>
      <c r="B286" s="39"/>
      <c r="C286" s="175" t="s">
        <v>364</v>
      </c>
      <c r="D286" s="549" t="s">
        <v>419</v>
      </c>
      <c r="E286" s="316">
        <v>23.5</v>
      </c>
      <c r="F286" s="14" t="s">
        <v>421</v>
      </c>
      <c r="H286" s="29"/>
      <c r="I286" s="29"/>
      <c r="J286" s="29"/>
      <c r="K286" s="29"/>
      <c r="L286" s="29"/>
    </row>
    <row r="287" spans="1:12" s="20" customFormat="1" ht="25.05" customHeight="1" x14ac:dyDescent="0.25">
      <c r="A287" s="14"/>
      <c r="B287" s="39"/>
      <c r="C287" s="175" t="s">
        <v>365</v>
      </c>
      <c r="D287" s="549" t="s">
        <v>419</v>
      </c>
      <c r="E287" s="316">
        <v>22.8</v>
      </c>
      <c r="F287" s="14" t="s">
        <v>421</v>
      </c>
      <c r="H287" s="29"/>
      <c r="I287" s="29"/>
      <c r="J287" s="29"/>
      <c r="K287" s="29"/>
      <c r="L287" s="29"/>
    </row>
    <row r="288" spans="1:12" s="20" customFormat="1" ht="17.399999999999999" x14ac:dyDescent="0.3">
      <c r="A288" s="517"/>
      <c r="B288" s="518" t="s">
        <v>42</v>
      </c>
      <c r="C288" s="289"/>
      <c r="D288" s="519"/>
      <c r="E288" s="288"/>
      <c r="F288" s="517"/>
      <c r="G288" s="517"/>
      <c r="H288" s="29"/>
      <c r="I288" s="29"/>
      <c r="J288" s="29"/>
      <c r="K288" s="29"/>
      <c r="L288" s="29"/>
    </row>
    <row r="289" spans="1:12" s="20" customFormat="1" ht="17.399999999999999" x14ac:dyDescent="0.3">
      <c r="A289" s="517"/>
      <c r="B289" s="518"/>
      <c r="C289" s="289"/>
      <c r="D289" s="519"/>
      <c r="E289" s="288"/>
      <c r="F289" s="517"/>
      <c r="G289" s="517"/>
      <c r="H289" s="29"/>
      <c r="I289" s="29"/>
      <c r="J289" s="29"/>
      <c r="K289" s="29"/>
      <c r="L289" s="29"/>
    </row>
    <row r="290" spans="1:12" s="20" customFormat="1" ht="17.399999999999999" x14ac:dyDescent="0.3">
      <c r="A290" s="517"/>
      <c r="B290" s="518"/>
      <c r="C290" s="289"/>
      <c r="D290" s="519"/>
      <c r="E290" s="288"/>
      <c r="F290" s="517"/>
      <c r="G290" s="517"/>
      <c r="H290" s="29"/>
      <c r="I290" s="29"/>
      <c r="J290" s="29"/>
      <c r="K290" s="29"/>
      <c r="L290" s="29"/>
    </row>
    <row r="291" spans="1:12" s="20" customFormat="1" ht="17.399999999999999" x14ac:dyDescent="0.3">
      <c r="A291" s="517"/>
      <c r="B291" s="518"/>
      <c r="C291" s="289"/>
      <c r="D291" s="519"/>
      <c r="E291" s="288"/>
      <c r="F291" s="517"/>
      <c r="G291" s="517"/>
      <c r="H291" s="29"/>
      <c r="I291" s="29"/>
      <c r="J291" s="29"/>
      <c r="K291" s="29"/>
      <c r="L291" s="29"/>
    </row>
    <row r="292" spans="1:12" s="20" customFormat="1" ht="17.399999999999999" x14ac:dyDescent="0.3">
      <c r="A292" s="517"/>
      <c r="B292" s="518"/>
      <c r="C292" s="289"/>
      <c r="D292" s="519"/>
      <c r="E292" s="288"/>
      <c r="F292" s="517"/>
      <c r="G292" s="517"/>
      <c r="H292" s="29"/>
      <c r="I292" s="29"/>
      <c r="J292" s="29"/>
      <c r="K292" s="29"/>
      <c r="L292" s="29"/>
    </row>
    <row r="293" spans="1:12" s="20" customFormat="1" ht="17.399999999999999" x14ac:dyDescent="0.3">
      <c r="A293" s="517"/>
      <c r="B293" s="518"/>
      <c r="C293" s="289"/>
      <c r="D293" s="519"/>
      <c r="E293" s="288"/>
      <c r="F293" s="517"/>
      <c r="G293" s="517"/>
      <c r="H293" s="29"/>
      <c r="I293" s="29"/>
      <c r="J293" s="29"/>
      <c r="K293" s="29"/>
      <c r="L293" s="29"/>
    </row>
    <row r="294" spans="1:12" s="20" customFormat="1" ht="17.399999999999999" x14ac:dyDescent="0.3">
      <c r="A294" s="517"/>
      <c r="B294" s="518"/>
      <c r="C294" s="289"/>
      <c r="D294" s="519"/>
      <c r="E294" s="288"/>
      <c r="F294" s="517"/>
      <c r="G294" s="517"/>
      <c r="H294" s="29"/>
      <c r="I294" s="29"/>
      <c r="J294" s="29"/>
      <c r="K294" s="29"/>
      <c r="L294" s="29"/>
    </row>
    <row r="295" spans="1:12" s="20" customFormat="1" ht="17.399999999999999" x14ac:dyDescent="0.3">
      <c r="A295" s="517"/>
      <c r="B295" s="518"/>
      <c r="C295" s="289"/>
      <c r="D295" s="519"/>
      <c r="E295" s="288"/>
      <c r="F295" s="517"/>
      <c r="G295" s="517"/>
      <c r="H295" s="29"/>
      <c r="I295" s="29"/>
      <c r="J295" s="29"/>
      <c r="K295" s="29"/>
      <c r="L295" s="29"/>
    </row>
    <row r="296" spans="1:12" s="20" customFormat="1" ht="17.399999999999999" x14ac:dyDescent="0.3">
      <c r="A296" s="517"/>
      <c r="B296" s="518"/>
      <c r="C296" s="289"/>
      <c r="D296" s="519"/>
      <c r="E296" s="288"/>
      <c r="F296" s="517"/>
      <c r="G296" s="517"/>
      <c r="H296" s="29"/>
      <c r="I296" s="29"/>
      <c r="J296" s="29"/>
      <c r="K296" s="29"/>
      <c r="L296" s="29"/>
    </row>
    <row r="297" spans="1:12" s="20" customFormat="1" ht="17.399999999999999" x14ac:dyDescent="0.3">
      <c r="A297" s="517"/>
      <c r="B297" s="518"/>
      <c r="C297" s="289"/>
      <c r="D297" s="519"/>
      <c r="E297" s="288"/>
      <c r="F297" s="517"/>
      <c r="G297" s="517"/>
      <c r="H297" s="29"/>
      <c r="I297" s="29"/>
      <c r="J297" s="29"/>
      <c r="K297" s="29"/>
      <c r="L297" s="29"/>
    </row>
    <row r="298" spans="1:12" s="20" customFormat="1" ht="17.399999999999999" x14ac:dyDescent="0.25">
      <c r="A298" s="517"/>
      <c r="B298" s="518"/>
      <c r="C298" s="392"/>
      <c r="D298" s="519"/>
      <c r="E298" s="288"/>
      <c r="F298" s="517"/>
      <c r="G298" s="517"/>
      <c r="H298" s="29"/>
      <c r="I298" s="29"/>
      <c r="J298" s="29"/>
      <c r="K298" s="29"/>
      <c r="L298" s="29"/>
    </row>
    <row r="299" spans="1:12" s="20" customFormat="1" ht="17.399999999999999" x14ac:dyDescent="0.3">
      <c r="A299" s="517"/>
      <c r="B299" s="518"/>
      <c r="C299" s="289"/>
      <c r="D299" s="519"/>
      <c r="E299" s="288"/>
      <c r="F299" s="517"/>
      <c r="G299" s="517"/>
      <c r="H299" s="29"/>
      <c r="I299" s="29"/>
      <c r="J299" s="29"/>
      <c r="K299" s="29"/>
      <c r="L299" s="29"/>
    </row>
    <row r="300" spans="1:12" s="20" customFormat="1" ht="17.399999999999999" x14ac:dyDescent="0.3">
      <c r="A300" s="517"/>
      <c r="B300" s="518"/>
      <c r="C300" s="289"/>
      <c r="D300" s="286"/>
      <c r="E300" s="288"/>
      <c r="F300" s="517"/>
      <c r="G300" s="517"/>
      <c r="H300" s="29"/>
      <c r="I300" s="29"/>
      <c r="J300" s="29"/>
      <c r="K300" s="29"/>
      <c r="L300" s="29"/>
    </row>
    <row r="301" spans="1:12" s="20" customFormat="1" ht="17.399999999999999" x14ac:dyDescent="0.3">
      <c r="A301" s="517"/>
      <c r="B301" s="518"/>
      <c r="C301" s="289"/>
      <c r="D301" s="286"/>
      <c r="E301" s="288"/>
      <c r="F301" s="517"/>
      <c r="G301" s="517"/>
      <c r="H301" s="29"/>
      <c r="I301" s="29"/>
      <c r="J301" s="29"/>
      <c r="K301" s="29"/>
      <c r="L301" s="29"/>
    </row>
    <row r="302" spans="1:12" s="20" customFormat="1" ht="17.399999999999999" x14ac:dyDescent="0.3">
      <c r="A302" s="517"/>
      <c r="B302" s="518"/>
      <c r="C302" s="289"/>
      <c r="D302" s="286"/>
      <c r="E302" s="288"/>
      <c r="F302" s="517"/>
      <c r="G302" s="517"/>
      <c r="H302" s="29"/>
      <c r="I302" s="29"/>
      <c r="J302" s="29"/>
      <c r="K302" s="29"/>
      <c r="L302" s="29"/>
    </row>
    <row r="303" spans="1:12" s="20" customFormat="1" ht="17.399999999999999" x14ac:dyDescent="0.3">
      <c r="A303" s="517"/>
      <c r="B303" s="518"/>
      <c r="C303" s="520"/>
      <c r="D303" s="286"/>
      <c r="E303" s="288"/>
      <c r="F303" s="517"/>
      <c r="G303" s="517"/>
      <c r="H303" s="29"/>
      <c r="I303" s="29"/>
      <c r="J303" s="29"/>
      <c r="K303" s="29"/>
      <c r="L303" s="29"/>
    </row>
    <row r="304" spans="1:12" s="20" customFormat="1" ht="17.399999999999999" x14ac:dyDescent="0.3">
      <c r="A304" s="517"/>
      <c r="B304" s="518"/>
      <c r="C304" s="289"/>
      <c r="D304" s="286"/>
      <c r="E304" s="288"/>
      <c r="F304" s="517"/>
      <c r="G304" s="517"/>
      <c r="H304" s="29"/>
      <c r="I304" s="29"/>
      <c r="J304" s="29"/>
      <c r="K304" s="29"/>
      <c r="L304" s="29"/>
    </row>
    <row r="305" spans="1:12" s="20" customFormat="1" ht="17.399999999999999" x14ac:dyDescent="0.3">
      <c r="A305" s="517"/>
      <c r="B305" s="518"/>
      <c r="C305" s="289"/>
      <c r="D305" s="286"/>
      <c r="E305" s="521"/>
      <c r="F305" s="517"/>
      <c r="G305" s="517"/>
      <c r="H305" s="29"/>
      <c r="I305" s="29"/>
      <c r="J305" s="29"/>
      <c r="K305" s="29"/>
      <c r="L305" s="29"/>
    </row>
    <row r="306" spans="1:12" s="20" customFormat="1" ht="17.399999999999999" x14ac:dyDescent="0.3">
      <c r="A306" s="517"/>
      <c r="B306" s="518"/>
      <c r="C306" s="522"/>
      <c r="D306" s="286"/>
      <c r="E306" s="521"/>
      <c r="F306" s="517"/>
      <c r="G306" s="517"/>
      <c r="H306" s="29"/>
      <c r="I306" s="29"/>
      <c r="J306" s="29"/>
      <c r="K306" s="29"/>
      <c r="L306" s="29"/>
    </row>
    <row r="307" spans="1:12" x14ac:dyDescent="0.25">
      <c r="A307" s="517"/>
      <c r="B307" s="518"/>
      <c r="C307" s="518"/>
      <c r="D307" s="523"/>
      <c r="E307" s="524"/>
      <c r="F307" s="517"/>
      <c r="G307" s="517"/>
    </row>
    <row r="308" spans="1:12" x14ac:dyDescent="0.25">
      <c r="A308" s="517"/>
      <c r="B308" s="518"/>
      <c r="C308" s="518"/>
      <c r="D308" s="523"/>
      <c r="E308" s="524"/>
      <c r="F308" s="517"/>
      <c r="G308" s="517"/>
    </row>
    <row r="309" spans="1:12" x14ac:dyDescent="0.25">
      <c r="B309" s="29"/>
      <c r="C309" s="29"/>
      <c r="D309" s="104"/>
      <c r="E309" s="95"/>
    </row>
    <row r="310" spans="1:12" x14ac:dyDescent="0.25">
      <c r="B310" s="29"/>
      <c r="C310" s="29"/>
      <c r="D310" s="104"/>
      <c r="E310" s="95"/>
    </row>
    <row r="311" spans="1:12" x14ac:dyDescent="0.25">
      <c r="B311" s="29"/>
      <c r="C311" s="29"/>
      <c r="D311" s="104"/>
      <c r="E311" s="95"/>
    </row>
    <row r="312" spans="1:12" x14ac:dyDescent="0.25">
      <c r="B312" s="29"/>
      <c r="C312" s="29"/>
      <c r="D312" s="104"/>
      <c r="E312" s="95"/>
    </row>
    <row r="313" spans="1:12" x14ac:dyDescent="0.25">
      <c r="B313" s="29"/>
      <c r="C313" s="29"/>
      <c r="D313" s="104"/>
      <c r="E313" s="95"/>
    </row>
    <row r="314" spans="1:12" x14ac:dyDescent="0.25">
      <c r="B314" s="29"/>
      <c r="C314" s="29"/>
      <c r="D314" s="104"/>
      <c r="E314" s="95"/>
    </row>
    <row r="315" spans="1:12" x14ac:dyDescent="0.25">
      <c r="B315" s="29"/>
      <c r="C315" s="29"/>
      <c r="D315" s="104"/>
      <c r="E315" s="95"/>
    </row>
    <row r="316" spans="1:12" x14ac:dyDescent="0.25">
      <c r="B316" s="29"/>
      <c r="C316" s="29"/>
      <c r="D316" s="104"/>
      <c r="E316" s="95"/>
    </row>
    <row r="317" spans="1:12" x14ac:dyDescent="0.25">
      <c r="B317" s="29"/>
      <c r="C317" s="29"/>
      <c r="D317" s="104"/>
      <c r="E317" s="95"/>
    </row>
    <row r="318" spans="1:12" x14ac:dyDescent="0.25">
      <c r="B318" s="29"/>
      <c r="C318" s="29"/>
      <c r="D318" s="104"/>
      <c r="E318" s="95"/>
    </row>
    <row r="319" spans="1:12" x14ac:dyDescent="0.25">
      <c r="B319" s="29"/>
      <c r="C319" s="29"/>
      <c r="D319" s="104"/>
      <c r="E319" s="95"/>
    </row>
    <row r="320" spans="1:12" x14ac:dyDescent="0.25">
      <c r="B320" s="29"/>
      <c r="C320" s="29"/>
      <c r="D320" s="104"/>
      <c r="E320" s="95"/>
    </row>
    <row r="321" spans="2:5" x14ac:dyDescent="0.25">
      <c r="B321" s="29"/>
      <c r="C321" s="29"/>
      <c r="D321" s="104"/>
      <c r="E321" s="95"/>
    </row>
    <row r="322" spans="2:5" x14ac:dyDescent="0.25">
      <c r="B322" s="29"/>
      <c r="C322" s="29"/>
      <c r="D322" s="104"/>
      <c r="E322" s="95"/>
    </row>
    <row r="323" spans="2:5" x14ac:dyDescent="0.25">
      <c r="B323" s="29"/>
      <c r="C323" s="29"/>
      <c r="D323" s="104"/>
      <c r="E323" s="95"/>
    </row>
    <row r="324" spans="2:5" x14ac:dyDescent="0.25">
      <c r="B324" s="29"/>
      <c r="C324" s="29"/>
      <c r="D324" s="104"/>
      <c r="E324" s="95"/>
    </row>
    <row r="325" spans="2:5" x14ac:dyDescent="0.25">
      <c r="B325" s="29"/>
      <c r="C325" s="29"/>
      <c r="D325" s="104"/>
      <c r="E325" s="95"/>
    </row>
    <row r="326" spans="2:5" x14ac:dyDescent="0.25">
      <c r="B326" s="29"/>
      <c r="C326" s="29"/>
      <c r="D326" s="104"/>
      <c r="E326" s="95"/>
    </row>
    <row r="327" spans="2:5" x14ac:dyDescent="0.25">
      <c r="B327" s="29"/>
      <c r="C327" s="29"/>
      <c r="D327" s="104"/>
      <c r="E327" s="95"/>
    </row>
    <row r="328" spans="2:5" x14ac:dyDescent="0.25">
      <c r="B328" s="29"/>
      <c r="C328" s="29"/>
      <c r="D328" s="104"/>
      <c r="E328" s="95"/>
    </row>
    <row r="329" spans="2:5" x14ac:dyDescent="0.25">
      <c r="B329" s="29"/>
      <c r="C329" s="29"/>
      <c r="D329" s="104"/>
      <c r="E329" s="95"/>
    </row>
    <row r="330" spans="2:5" x14ac:dyDescent="0.25">
      <c r="B330" s="29"/>
      <c r="C330" s="29"/>
      <c r="D330" s="104"/>
      <c r="E330" s="95"/>
    </row>
    <row r="331" spans="2:5" x14ac:dyDescent="0.25">
      <c r="B331" s="29"/>
      <c r="C331" s="29"/>
      <c r="D331" s="104"/>
      <c r="E331" s="95"/>
    </row>
    <row r="332" spans="2:5" x14ac:dyDescent="0.25">
      <c r="B332" s="29"/>
      <c r="C332" s="29"/>
      <c r="D332" s="104"/>
      <c r="E332" s="95"/>
    </row>
    <row r="333" spans="2:5" x14ac:dyDescent="0.25">
      <c r="B333" s="29"/>
      <c r="C333" s="29"/>
      <c r="D333" s="104"/>
      <c r="E333" s="95"/>
    </row>
    <row r="334" spans="2:5" x14ac:dyDescent="0.25">
      <c r="B334" s="29"/>
      <c r="C334" s="29"/>
      <c r="D334" s="104"/>
      <c r="E334" s="95"/>
    </row>
    <row r="335" spans="2:5" x14ac:dyDescent="0.25">
      <c r="B335" s="29"/>
      <c r="C335" s="29"/>
      <c r="D335" s="104"/>
      <c r="E335" s="95"/>
    </row>
    <row r="336" spans="2:5" x14ac:dyDescent="0.25">
      <c r="B336" s="29"/>
      <c r="C336" s="29"/>
      <c r="D336" s="104"/>
      <c r="E336" s="95"/>
    </row>
    <row r="337" spans="2:5" x14ac:dyDescent="0.25">
      <c r="B337" s="29"/>
      <c r="C337" s="29"/>
      <c r="D337" s="104"/>
      <c r="E337" s="95"/>
    </row>
    <row r="338" spans="2:5" x14ac:dyDescent="0.25">
      <c r="B338" s="29"/>
      <c r="C338" s="29"/>
      <c r="D338" s="104"/>
      <c r="E338" s="95"/>
    </row>
    <row r="339" spans="2:5" x14ac:dyDescent="0.25">
      <c r="B339" s="29"/>
      <c r="C339" s="29"/>
      <c r="D339" s="104"/>
      <c r="E339" s="95"/>
    </row>
    <row r="340" spans="2:5" x14ac:dyDescent="0.25">
      <c r="B340" s="29"/>
      <c r="C340" s="29"/>
      <c r="D340" s="104"/>
      <c r="E340" s="95"/>
    </row>
    <row r="341" spans="2:5" x14ac:dyDescent="0.25">
      <c r="B341" s="29"/>
      <c r="C341" s="29"/>
      <c r="D341" s="104"/>
      <c r="E341" s="95"/>
    </row>
    <row r="342" spans="2:5" x14ac:dyDescent="0.25">
      <c r="B342" s="29"/>
      <c r="C342" s="29"/>
      <c r="D342" s="104"/>
      <c r="E342" s="95"/>
    </row>
    <row r="343" spans="2:5" x14ac:dyDescent="0.25">
      <c r="B343" s="29"/>
      <c r="C343" s="29"/>
      <c r="D343" s="104"/>
      <c r="E343" s="95"/>
    </row>
    <row r="344" spans="2:5" x14ac:dyDescent="0.25">
      <c r="B344" s="29"/>
      <c r="C344" s="29"/>
      <c r="D344" s="104"/>
      <c r="E344" s="95"/>
    </row>
    <row r="345" spans="2:5" x14ac:dyDescent="0.25">
      <c r="B345" s="29"/>
      <c r="C345" s="29"/>
      <c r="D345" s="104"/>
      <c r="E345" s="95"/>
    </row>
  </sheetData>
  <autoFilter ref="A5:F288"/>
  <sortState ref="C281:E287">
    <sortCondition descending="1" ref="E281:E287"/>
  </sortState>
  <mergeCells count="4">
    <mergeCell ref="A1:E1"/>
    <mergeCell ref="A2:F2"/>
    <mergeCell ref="A3:F3"/>
    <mergeCell ref="A4:F4"/>
  </mergeCells>
  <printOptions horizontalCentered="1"/>
  <pageMargins left="0.39370078740157483" right="0" top="0.39370078740157483" bottom="0.19685039370078741" header="0" footer="0"/>
  <pageSetup paperSize="9" scale="83" fitToHeight="0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28" zoomScale="80" zoomScaleNormal="90" zoomScaleSheetLayoutView="80" workbookViewId="0">
      <selection activeCell="N37" sqref="N37"/>
    </sheetView>
  </sheetViews>
  <sheetFormatPr defaultColWidth="9.109375" defaultRowHeight="13.2" x14ac:dyDescent="0.25"/>
  <cols>
    <col min="1" max="1" width="5" style="10" customWidth="1"/>
    <col min="2" max="2" width="42.44140625" style="10" customWidth="1"/>
    <col min="3" max="10" width="13" style="10" customWidth="1"/>
    <col min="11" max="12" width="10.33203125" style="10" customWidth="1"/>
    <col min="13" max="13" width="9.109375" style="5"/>
    <col min="14" max="14" width="13.109375" style="5" customWidth="1"/>
    <col min="15" max="16384" width="9.109375" style="5"/>
  </cols>
  <sheetData>
    <row r="1" spans="1:12" ht="23.25" customHeight="1" x14ac:dyDescent="0.25">
      <c r="A1" s="458" t="s">
        <v>25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</row>
    <row r="2" spans="1:12" ht="21" x14ac:dyDescent="0.25">
      <c r="A2" s="1"/>
      <c r="B2" s="1"/>
      <c r="C2" s="23"/>
      <c r="D2" s="23"/>
      <c r="E2" s="23"/>
      <c r="F2" s="23"/>
      <c r="G2" s="23"/>
      <c r="H2" s="24"/>
      <c r="I2" s="25"/>
      <c r="J2" s="25"/>
      <c r="K2" s="25"/>
    </row>
    <row r="3" spans="1:12" ht="15.6" x14ac:dyDescent="0.3">
      <c r="A3" s="26" t="s">
        <v>52</v>
      </c>
      <c r="B3" s="26"/>
      <c r="C3" s="27"/>
      <c r="D3" s="20"/>
      <c r="E3" s="27"/>
      <c r="F3" s="5"/>
      <c r="G3" s="28"/>
      <c r="I3" s="29"/>
      <c r="J3" s="29"/>
      <c r="K3" s="30"/>
      <c r="L3" s="15" t="s">
        <v>5</v>
      </c>
    </row>
    <row r="4" spans="1:12" ht="21.75" customHeight="1" x14ac:dyDescent="0.4">
      <c r="A4" s="513" t="s">
        <v>13</v>
      </c>
      <c r="B4" s="513"/>
      <c r="C4" s="513"/>
      <c r="D4" s="513"/>
      <c r="E4" s="513"/>
      <c r="F4" s="513"/>
      <c r="G4" s="513"/>
      <c r="H4" s="513"/>
      <c r="I4" s="513"/>
      <c r="J4" s="513"/>
      <c r="K4" s="513"/>
      <c r="L4" s="513"/>
    </row>
    <row r="5" spans="1:12" ht="30" customHeight="1" thickBot="1" x14ac:dyDescent="0.3">
      <c r="A5" s="514" t="s">
        <v>46</v>
      </c>
      <c r="B5" s="514"/>
      <c r="C5" s="514"/>
      <c r="D5" s="514"/>
      <c r="E5" s="514"/>
      <c r="F5" s="514"/>
      <c r="G5" s="514"/>
      <c r="H5" s="514"/>
      <c r="I5" s="514"/>
      <c r="J5" s="514"/>
      <c r="K5" s="514"/>
      <c r="L5" s="514"/>
    </row>
    <row r="6" spans="1:12" s="11" customFormat="1" ht="36.6" thickBot="1" x14ac:dyDescent="0.3">
      <c r="A6" s="31" t="s">
        <v>0</v>
      </c>
      <c r="B6" s="32" t="s">
        <v>6</v>
      </c>
      <c r="C6" s="22" t="s">
        <v>7</v>
      </c>
      <c r="D6" s="22" t="s">
        <v>28</v>
      </c>
      <c r="E6" s="22" t="s">
        <v>8</v>
      </c>
      <c r="F6" s="22" t="s">
        <v>14</v>
      </c>
      <c r="G6" s="22" t="s">
        <v>9</v>
      </c>
      <c r="H6" s="22" t="s">
        <v>10</v>
      </c>
      <c r="I6" s="22" t="s">
        <v>26</v>
      </c>
      <c r="J6" s="22" t="s">
        <v>11</v>
      </c>
      <c r="K6" s="21" t="s">
        <v>12</v>
      </c>
      <c r="L6" s="61" t="s">
        <v>2</v>
      </c>
    </row>
    <row r="7" spans="1:12" s="34" customFormat="1" ht="24" customHeight="1" x14ac:dyDescent="0.3">
      <c r="A7" s="63">
        <v>1</v>
      </c>
      <c r="B7" s="56" t="s">
        <v>54</v>
      </c>
      <c r="C7" s="41">
        <v>6</v>
      </c>
      <c r="D7" s="41">
        <v>6</v>
      </c>
      <c r="E7" s="41">
        <v>6</v>
      </c>
      <c r="F7" s="41">
        <v>6</v>
      </c>
      <c r="G7" s="41">
        <v>6</v>
      </c>
      <c r="H7" s="41">
        <v>6</v>
      </c>
      <c r="I7" s="41">
        <v>5</v>
      </c>
      <c r="J7" s="41">
        <v>6</v>
      </c>
      <c r="K7" s="43">
        <f t="shared" ref="K7:K50" si="0">SUM(C7:J7)</f>
        <v>47</v>
      </c>
      <c r="L7" s="64"/>
    </row>
    <row r="8" spans="1:12" s="34" customFormat="1" ht="24" customHeight="1" x14ac:dyDescent="0.3">
      <c r="A8" s="35">
        <v>2</v>
      </c>
      <c r="B8" s="56" t="s">
        <v>55</v>
      </c>
      <c r="C8" s="42">
        <v>9</v>
      </c>
      <c r="D8" s="42">
        <v>7</v>
      </c>
      <c r="E8" s="42">
        <v>7</v>
      </c>
      <c r="F8" s="42">
        <v>7</v>
      </c>
      <c r="G8" s="42">
        <v>6</v>
      </c>
      <c r="H8" s="42">
        <v>6</v>
      </c>
      <c r="I8" s="42">
        <v>6</v>
      </c>
      <c r="J8" s="42">
        <v>7</v>
      </c>
      <c r="K8" s="44">
        <f t="shared" si="0"/>
        <v>55</v>
      </c>
      <c r="L8" s="65"/>
    </row>
    <row r="9" spans="1:12" s="34" customFormat="1" ht="24" customHeight="1" x14ac:dyDescent="0.3">
      <c r="A9" s="35">
        <v>3</v>
      </c>
      <c r="B9" s="56" t="s">
        <v>56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4">
        <f t="shared" si="0"/>
        <v>0</v>
      </c>
      <c r="L9" s="66"/>
    </row>
    <row r="10" spans="1:12" s="34" customFormat="1" ht="24" customHeight="1" x14ac:dyDescent="0.35">
      <c r="A10" s="35">
        <v>4</v>
      </c>
      <c r="B10" s="56" t="s">
        <v>44</v>
      </c>
      <c r="C10" s="42">
        <v>10</v>
      </c>
      <c r="D10" s="42">
        <v>10</v>
      </c>
      <c r="E10" s="42">
        <v>9</v>
      </c>
      <c r="F10" s="42">
        <v>8</v>
      </c>
      <c r="G10" s="42">
        <v>10</v>
      </c>
      <c r="H10" s="42">
        <v>9</v>
      </c>
      <c r="I10" s="42">
        <v>10</v>
      </c>
      <c r="J10" s="42">
        <v>9</v>
      </c>
      <c r="K10" s="44">
        <f t="shared" si="0"/>
        <v>75</v>
      </c>
      <c r="L10" s="67"/>
    </row>
    <row r="11" spans="1:12" s="34" customFormat="1" ht="24" customHeight="1" x14ac:dyDescent="0.3">
      <c r="A11" s="35">
        <v>5</v>
      </c>
      <c r="B11" s="56" t="s">
        <v>57</v>
      </c>
      <c r="C11" s="42">
        <v>5</v>
      </c>
      <c r="D11" s="42">
        <v>4</v>
      </c>
      <c r="E11" s="42">
        <v>2</v>
      </c>
      <c r="F11" s="42">
        <v>2</v>
      </c>
      <c r="G11" s="42">
        <v>4</v>
      </c>
      <c r="H11" s="42">
        <v>4</v>
      </c>
      <c r="I11" s="42">
        <v>4</v>
      </c>
      <c r="J11" s="42">
        <v>3</v>
      </c>
      <c r="K11" s="44">
        <f t="shared" si="0"/>
        <v>28</v>
      </c>
      <c r="L11" s="65"/>
    </row>
    <row r="12" spans="1:12" s="34" customFormat="1" ht="24" customHeight="1" x14ac:dyDescent="0.3">
      <c r="A12" s="35">
        <v>6</v>
      </c>
      <c r="B12" s="56" t="s">
        <v>58</v>
      </c>
      <c r="C12" s="42">
        <v>5</v>
      </c>
      <c r="D12" s="42">
        <v>6</v>
      </c>
      <c r="E12" s="42">
        <v>0</v>
      </c>
      <c r="F12" s="42">
        <v>0</v>
      </c>
      <c r="G12" s="42">
        <v>4</v>
      </c>
      <c r="H12" s="42">
        <v>3</v>
      </c>
      <c r="I12" s="42">
        <v>5</v>
      </c>
      <c r="J12" s="42">
        <v>3</v>
      </c>
      <c r="K12" s="44">
        <f t="shared" si="0"/>
        <v>26</v>
      </c>
      <c r="L12" s="65"/>
    </row>
    <row r="13" spans="1:12" s="34" customFormat="1" ht="24" customHeight="1" x14ac:dyDescent="0.3">
      <c r="A13" s="35">
        <v>7</v>
      </c>
      <c r="B13" s="56" t="s">
        <v>59</v>
      </c>
      <c r="C13" s="42">
        <v>7</v>
      </c>
      <c r="D13" s="42">
        <v>7</v>
      </c>
      <c r="E13" s="42">
        <v>6</v>
      </c>
      <c r="F13" s="42">
        <v>4</v>
      </c>
      <c r="G13" s="42">
        <v>4</v>
      </c>
      <c r="H13" s="42">
        <v>4</v>
      </c>
      <c r="I13" s="42">
        <v>5</v>
      </c>
      <c r="J13" s="42">
        <v>4</v>
      </c>
      <c r="K13" s="44">
        <f t="shared" si="0"/>
        <v>41</v>
      </c>
      <c r="L13" s="65"/>
    </row>
    <row r="14" spans="1:12" s="34" customFormat="1" ht="24" customHeight="1" x14ac:dyDescent="0.3">
      <c r="A14" s="35">
        <v>8</v>
      </c>
      <c r="B14" s="56" t="s">
        <v>60</v>
      </c>
      <c r="C14" s="42">
        <v>8</v>
      </c>
      <c r="D14" s="42">
        <v>6</v>
      </c>
      <c r="E14" s="42">
        <v>5</v>
      </c>
      <c r="F14" s="42">
        <v>0</v>
      </c>
      <c r="G14" s="42">
        <v>5</v>
      </c>
      <c r="H14" s="42">
        <v>4</v>
      </c>
      <c r="I14" s="42">
        <v>0</v>
      </c>
      <c r="J14" s="42">
        <v>3</v>
      </c>
      <c r="K14" s="44">
        <f t="shared" si="0"/>
        <v>31</v>
      </c>
      <c r="L14" s="65"/>
    </row>
    <row r="15" spans="1:12" s="34" customFormat="1" ht="24" customHeight="1" x14ac:dyDescent="0.3">
      <c r="A15" s="35">
        <v>9</v>
      </c>
      <c r="B15" s="56" t="s">
        <v>30</v>
      </c>
      <c r="C15" s="42">
        <v>9</v>
      </c>
      <c r="D15" s="42">
        <v>9</v>
      </c>
      <c r="E15" s="42">
        <v>8</v>
      </c>
      <c r="F15" s="42">
        <v>8</v>
      </c>
      <c r="G15" s="42">
        <v>9</v>
      </c>
      <c r="H15" s="42">
        <v>8</v>
      </c>
      <c r="I15" s="42">
        <v>9</v>
      </c>
      <c r="J15" s="42">
        <v>8</v>
      </c>
      <c r="K15" s="44">
        <f t="shared" si="0"/>
        <v>68</v>
      </c>
      <c r="L15" s="65"/>
    </row>
    <row r="16" spans="1:12" s="34" customFormat="1" ht="24" customHeight="1" x14ac:dyDescent="0.3">
      <c r="A16" s="35">
        <v>10</v>
      </c>
      <c r="B16" s="56" t="s">
        <v>31</v>
      </c>
      <c r="C16" s="42">
        <v>8</v>
      </c>
      <c r="D16" s="42">
        <v>8</v>
      </c>
      <c r="E16" s="42">
        <v>5</v>
      </c>
      <c r="F16" s="42">
        <v>6</v>
      </c>
      <c r="G16" s="42">
        <v>6</v>
      </c>
      <c r="H16" s="42">
        <v>6</v>
      </c>
      <c r="I16" s="42">
        <v>7</v>
      </c>
      <c r="J16" s="42">
        <v>6</v>
      </c>
      <c r="K16" s="44">
        <f t="shared" si="0"/>
        <v>52</v>
      </c>
      <c r="L16" s="65"/>
    </row>
    <row r="17" spans="1:12" s="34" customFormat="1" ht="24" customHeight="1" x14ac:dyDescent="0.35">
      <c r="A17" s="35">
        <v>11</v>
      </c>
      <c r="B17" s="56" t="s">
        <v>61</v>
      </c>
      <c r="C17" s="42">
        <v>10</v>
      </c>
      <c r="D17" s="42">
        <v>10</v>
      </c>
      <c r="E17" s="42">
        <v>9</v>
      </c>
      <c r="F17" s="42">
        <v>6</v>
      </c>
      <c r="G17" s="42">
        <v>9</v>
      </c>
      <c r="H17" s="42">
        <v>9</v>
      </c>
      <c r="I17" s="42">
        <v>10</v>
      </c>
      <c r="J17" s="42">
        <v>9</v>
      </c>
      <c r="K17" s="44">
        <f t="shared" si="0"/>
        <v>72</v>
      </c>
      <c r="L17" s="67"/>
    </row>
    <row r="18" spans="1:12" s="34" customFormat="1" ht="24" customHeight="1" x14ac:dyDescent="0.3">
      <c r="A18" s="35">
        <v>12</v>
      </c>
      <c r="B18" s="56" t="s">
        <v>17</v>
      </c>
      <c r="C18" s="42">
        <v>7</v>
      </c>
      <c r="D18" s="42">
        <v>6</v>
      </c>
      <c r="E18" s="42">
        <v>6</v>
      </c>
      <c r="F18" s="42">
        <v>7</v>
      </c>
      <c r="G18" s="42">
        <v>6</v>
      </c>
      <c r="H18" s="42">
        <v>5</v>
      </c>
      <c r="I18" s="42">
        <v>7</v>
      </c>
      <c r="J18" s="42">
        <v>6</v>
      </c>
      <c r="K18" s="44">
        <f t="shared" si="0"/>
        <v>50</v>
      </c>
      <c r="L18" s="65"/>
    </row>
    <row r="19" spans="1:12" s="34" customFormat="1" ht="24" customHeight="1" x14ac:dyDescent="0.3">
      <c r="A19" s="35">
        <v>13</v>
      </c>
      <c r="B19" s="56" t="s">
        <v>62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4">
        <f t="shared" si="0"/>
        <v>0</v>
      </c>
      <c r="L19" s="66"/>
    </row>
    <row r="20" spans="1:12" s="34" customFormat="1" ht="24" customHeight="1" x14ac:dyDescent="0.3">
      <c r="A20" s="35">
        <v>14</v>
      </c>
      <c r="B20" s="56" t="s">
        <v>21</v>
      </c>
      <c r="C20" s="42">
        <v>7</v>
      </c>
      <c r="D20" s="42">
        <v>7</v>
      </c>
      <c r="E20" s="42">
        <v>6</v>
      </c>
      <c r="F20" s="42">
        <v>6</v>
      </c>
      <c r="G20" s="42">
        <v>6</v>
      </c>
      <c r="H20" s="42">
        <v>6</v>
      </c>
      <c r="I20" s="42">
        <v>7</v>
      </c>
      <c r="J20" s="42">
        <v>6</v>
      </c>
      <c r="K20" s="44">
        <f t="shared" si="0"/>
        <v>51</v>
      </c>
      <c r="L20" s="65"/>
    </row>
    <row r="21" spans="1:12" s="34" customFormat="1" ht="24" customHeight="1" x14ac:dyDescent="0.3">
      <c r="A21" s="35">
        <v>15</v>
      </c>
      <c r="B21" s="56" t="s">
        <v>63</v>
      </c>
      <c r="C21" s="42">
        <v>5</v>
      </c>
      <c r="D21" s="42">
        <v>4</v>
      </c>
      <c r="E21" s="42">
        <v>4</v>
      </c>
      <c r="F21" s="42">
        <v>3</v>
      </c>
      <c r="G21" s="42">
        <v>4</v>
      </c>
      <c r="H21" s="42">
        <v>4</v>
      </c>
      <c r="I21" s="42">
        <v>0</v>
      </c>
      <c r="J21" s="42">
        <v>3</v>
      </c>
      <c r="K21" s="44">
        <f t="shared" si="0"/>
        <v>27</v>
      </c>
      <c r="L21" s="65"/>
    </row>
    <row r="22" spans="1:12" s="34" customFormat="1" ht="24" customHeight="1" x14ac:dyDescent="0.3">
      <c r="A22" s="35">
        <v>16</v>
      </c>
      <c r="B22" s="56" t="s">
        <v>64</v>
      </c>
      <c r="C22" s="42">
        <v>7</v>
      </c>
      <c r="D22" s="42">
        <v>7</v>
      </c>
      <c r="E22" s="42">
        <v>7</v>
      </c>
      <c r="F22" s="42">
        <v>6</v>
      </c>
      <c r="G22" s="42">
        <v>6</v>
      </c>
      <c r="H22" s="42">
        <v>0</v>
      </c>
      <c r="I22" s="42">
        <v>6</v>
      </c>
      <c r="J22" s="42">
        <v>6</v>
      </c>
      <c r="K22" s="44">
        <f t="shared" si="0"/>
        <v>45</v>
      </c>
      <c r="L22" s="65"/>
    </row>
    <row r="23" spans="1:12" s="34" customFormat="1" ht="24" customHeight="1" x14ac:dyDescent="0.3">
      <c r="A23" s="35">
        <v>17</v>
      </c>
      <c r="B23" s="56" t="s">
        <v>19</v>
      </c>
      <c r="C23" s="42">
        <v>6</v>
      </c>
      <c r="D23" s="42">
        <v>7</v>
      </c>
      <c r="E23" s="42">
        <v>5</v>
      </c>
      <c r="F23" s="42">
        <v>5</v>
      </c>
      <c r="G23" s="42">
        <v>6</v>
      </c>
      <c r="H23" s="42">
        <v>5</v>
      </c>
      <c r="I23" s="42">
        <v>4</v>
      </c>
      <c r="J23" s="42">
        <v>5</v>
      </c>
      <c r="K23" s="44">
        <f t="shared" si="0"/>
        <v>43</v>
      </c>
      <c r="L23" s="65"/>
    </row>
    <row r="24" spans="1:12" s="34" customFormat="1" ht="24" customHeight="1" x14ac:dyDescent="0.3">
      <c r="A24" s="35">
        <v>18</v>
      </c>
      <c r="B24" s="56" t="s">
        <v>33</v>
      </c>
      <c r="C24" s="42">
        <v>7</v>
      </c>
      <c r="D24" s="42">
        <v>6</v>
      </c>
      <c r="E24" s="42">
        <v>6</v>
      </c>
      <c r="F24" s="42">
        <v>4</v>
      </c>
      <c r="G24" s="42">
        <v>6</v>
      </c>
      <c r="H24" s="42">
        <v>5</v>
      </c>
      <c r="I24" s="42">
        <v>5</v>
      </c>
      <c r="J24" s="42">
        <v>5</v>
      </c>
      <c r="K24" s="44">
        <f t="shared" si="0"/>
        <v>44</v>
      </c>
      <c r="L24" s="65"/>
    </row>
    <row r="25" spans="1:12" s="34" customFormat="1" ht="24" customHeight="1" x14ac:dyDescent="0.3">
      <c r="A25" s="35">
        <v>19</v>
      </c>
      <c r="B25" s="56" t="s">
        <v>65</v>
      </c>
      <c r="C25" s="42">
        <v>8</v>
      </c>
      <c r="D25" s="42">
        <v>7</v>
      </c>
      <c r="E25" s="42">
        <v>6</v>
      </c>
      <c r="F25" s="42">
        <v>5</v>
      </c>
      <c r="G25" s="42">
        <v>5</v>
      </c>
      <c r="H25" s="42">
        <v>5</v>
      </c>
      <c r="I25" s="42">
        <v>6</v>
      </c>
      <c r="J25" s="42">
        <v>5</v>
      </c>
      <c r="K25" s="44">
        <f t="shared" si="0"/>
        <v>47</v>
      </c>
      <c r="L25" s="65"/>
    </row>
    <row r="26" spans="1:12" s="34" customFormat="1" ht="24" customHeight="1" x14ac:dyDescent="0.3">
      <c r="A26" s="35">
        <v>20</v>
      </c>
      <c r="B26" s="56" t="s">
        <v>66</v>
      </c>
      <c r="C26" s="42">
        <v>6</v>
      </c>
      <c r="D26" s="42">
        <v>6</v>
      </c>
      <c r="E26" s="42">
        <v>5</v>
      </c>
      <c r="F26" s="42">
        <v>0</v>
      </c>
      <c r="G26" s="42">
        <v>4</v>
      </c>
      <c r="H26" s="42">
        <v>5</v>
      </c>
      <c r="I26" s="42">
        <v>5</v>
      </c>
      <c r="J26" s="42">
        <v>5</v>
      </c>
      <c r="K26" s="44">
        <f t="shared" si="0"/>
        <v>36</v>
      </c>
      <c r="L26" s="65"/>
    </row>
    <row r="27" spans="1:12" s="34" customFormat="1" ht="24" customHeight="1" x14ac:dyDescent="0.3">
      <c r="A27" s="35">
        <v>21</v>
      </c>
      <c r="B27" s="56" t="s">
        <v>67</v>
      </c>
      <c r="C27" s="42">
        <v>5</v>
      </c>
      <c r="D27" s="42">
        <v>7</v>
      </c>
      <c r="E27" s="42">
        <v>6</v>
      </c>
      <c r="F27" s="42">
        <v>5</v>
      </c>
      <c r="G27" s="42">
        <v>5</v>
      </c>
      <c r="H27" s="42">
        <v>5</v>
      </c>
      <c r="I27" s="42">
        <v>6</v>
      </c>
      <c r="J27" s="42">
        <v>5</v>
      </c>
      <c r="K27" s="44">
        <f t="shared" si="0"/>
        <v>44</v>
      </c>
      <c r="L27" s="65"/>
    </row>
    <row r="28" spans="1:12" s="34" customFormat="1" ht="24" customHeight="1" x14ac:dyDescent="0.3">
      <c r="A28" s="35">
        <v>22</v>
      </c>
      <c r="B28" s="56" t="s">
        <v>68</v>
      </c>
      <c r="C28" s="42">
        <v>9</v>
      </c>
      <c r="D28" s="42">
        <v>7</v>
      </c>
      <c r="E28" s="42">
        <v>6</v>
      </c>
      <c r="F28" s="42">
        <v>5</v>
      </c>
      <c r="G28" s="42">
        <v>5</v>
      </c>
      <c r="H28" s="42">
        <v>6</v>
      </c>
      <c r="I28" s="42">
        <v>6</v>
      </c>
      <c r="J28" s="42">
        <v>6</v>
      </c>
      <c r="K28" s="44">
        <f t="shared" si="0"/>
        <v>50</v>
      </c>
      <c r="L28" s="65"/>
    </row>
    <row r="29" spans="1:12" s="34" customFormat="1" ht="24" customHeight="1" x14ac:dyDescent="0.3">
      <c r="A29" s="35">
        <v>23</v>
      </c>
      <c r="B29" s="56" t="s">
        <v>69</v>
      </c>
      <c r="C29" s="42">
        <v>8</v>
      </c>
      <c r="D29" s="42">
        <v>7</v>
      </c>
      <c r="E29" s="42">
        <v>6</v>
      </c>
      <c r="F29" s="42">
        <v>5</v>
      </c>
      <c r="G29" s="42">
        <v>5</v>
      </c>
      <c r="H29" s="42">
        <v>4</v>
      </c>
      <c r="I29" s="42">
        <v>7</v>
      </c>
      <c r="J29" s="42">
        <v>5</v>
      </c>
      <c r="K29" s="44">
        <f t="shared" si="0"/>
        <v>47</v>
      </c>
      <c r="L29" s="65"/>
    </row>
    <row r="30" spans="1:12" s="34" customFormat="1" ht="24" customHeight="1" x14ac:dyDescent="0.3">
      <c r="A30" s="35">
        <v>24</v>
      </c>
      <c r="B30" s="56" t="s">
        <v>43</v>
      </c>
      <c r="C30" s="42">
        <v>7</v>
      </c>
      <c r="D30" s="42">
        <v>7</v>
      </c>
      <c r="E30" s="42">
        <v>6</v>
      </c>
      <c r="F30" s="42">
        <v>5</v>
      </c>
      <c r="G30" s="42">
        <v>5</v>
      </c>
      <c r="H30" s="42">
        <v>6</v>
      </c>
      <c r="I30" s="42">
        <v>7</v>
      </c>
      <c r="J30" s="42">
        <v>6</v>
      </c>
      <c r="K30" s="44">
        <f t="shared" si="0"/>
        <v>49</v>
      </c>
      <c r="L30" s="65"/>
    </row>
    <row r="31" spans="1:12" s="34" customFormat="1" ht="24" customHeight="1" x14ac:dyDescent="0.3">
      <c r="A31" s="35">
        <v>25</v>
      </c>
      <c r="B31" s="56" t="s">
        <v>70</v>
      </c>
      <c r="C31" s="42">
        <v>7</v>
      </c>
      <c r="D31" s="42">
        <v>6</v>
      </c>
      <c r="E31" s="42">
        <v>5</v>
      </c>
      <c r="F31" s="42">
        <v>5</v>
      </c>
      <c r="G31" s="42">
        <v>5</v>
      </c>
      <c r="H31" s="42">
        <v>5</v>
      </c>
      <c r="I31" s="42">
        <v>5</v>
      </c>
      <c r="J31" s="42">
        <v>5</v>
      </c>
      <c r="K31" s="44">
        <f t="shared" si="0"/>
        <v>43</v>
      </c>
      <c r="L31" s="65"/>
    </row>
    <row r="32" spans="1:12" s="34" customFormat="1" ht="24" customHeight="1" x14ac:dyDescent="0.3">
      <c r="A32" s="35">
        <v>26</v>
      </c>
      <c r="B32" s="56" t="s">
        <v>71</v>
      </c>
      <c r="C32" s="42">
        <v>5</v>
      </c>
      <c r="D32" s="42">
        <v>7</v>
      </c>
      <c r="E32" s="42">
        <v>4</v>
      </c>
      <c r="F32" s="42">
        <v>4</v>
      </c>
      <c r="G32" s="42">
        <v>4</v>
      </c>
      <c r="H32" s="42">
        <v>4</v>
      </c>
      <c r="I32" s="42">
        <v>5</v>
      </c>
      <c r="J32" s="42">
        <v>5</v>
      </c>
      <c r="K32" s="44">
        <f t="shared" si="0"/>
        <v>38</v>
      </c>
      <c r="L32" s="65"/>
    </row>
    <row r="33" spans="1:12" s="34" customFormat="1" ht="24" customHeight="1" x14ac:dyDescent="0.35">
      <c r="A33" s="35">
        <v>27</v>
      </c>
      <c r="B33" s="57" t="s">
        <v>72</v>
      </c>
      <c r="C33" s="42">
        <v>7</v>
      </c>
      <c r="D33" s="42">
        <v>6</v>
      </c>
      <c r="E33" s="42">
        <v>6</v>
      </c>
      <c r="F33" s="42">
        <v>5</v>
      </c>
      <c r="G33" s="42">
        <v>5</v>
      </c>
      <c r="H33" s="42">
        <v>5</v>
      </c>
      <c r="I33" s="42">
        <v>5</v>
      </c>
      <c r="J33" s="42">
        <v>5</v>
      </c>
      <c r="K33" s="44">
        <f t="shared" si="0"/>
        <v>44</v>
      </c>
      <c r="L33" s="65"/>
    </row>
    <row r="34" spans="1:12" s="34" customFormat="1" ht="24" customHeight="1" x14ac:dyDescent="0.3">
      <c r="A34" s="35">
        <v>28</v>
      </c>
      <c r="B34" s="56" t="s">
        <v>73</v>
      </c>
      <c r="C34" s="42">
        <v>7</v>
      </c>
      <c r="D34" s="42">
        <v>6</v>
      </c>
      <c r="E34" s="42">
        <v>5</v>
      </c>
      <c r="F34" s="42">
        <v>5</v>
      </c>
      <c r="G34" s="42">
        <v>6</v>
      </c>
      <c r="H34" s="42">
        <v>6</v>
      </c>
      <c r="I34" s="42">
        <v>6</v>
      </c>
      <c r="J34" s="42">
        <v>5</v>
      </c>
      <c r="K34" s="44">
        <f t="shared" si="0"/>
        <v>46</v>
      </c>
      <c r="L34" s="65"/>
    </row>
    <row r="35" spans="1:12" s="34" customFormat="1" ht="24" customHeight="1" x14ac:dyDescent="0.35">
      <c r="A35" s="35">
        <v>29</v>
      </c>
      <c r="B35" s="58" t="s">
        <v>74</v>
      </c>
      <c r="C35" s="42">
        <v>6</v>
      </c>
      <c r="D35" s="42">
        <v>6</v>
      </c>
      <c r="E35" s="42">
        <v>5</v>
      </c>
      <c r="F35" s="42">
        <v>3</v>
      </c>
      <c r="G35" s="42">
        <v>4</v>
      </c>
      <c r="H35" s="42">
        <v>3</v>
      </c>
      <c r="I35" s="42">
        <v>4</v>
      </c>
      <c r="J35" s="42">
        <v>4</v>
      </c>
      <c r="K35" s="44">
        <f t="shared" si="0"/>
        <v>35</v>
      </c>
      <c r="L35" s="65"/>
    </row>
    <row r="36" spans="1:12" s="34" customFormat="1" ht="24" customHeight="1" x14ac:dyDescent="0.35">
      <c r="A36" s="35">
        <v>30</v>
      </c>
      <c r="B36" s="58" t="s">
        <v>75</v>
      </c>
      <c r="C36" s="42">
        <v>6</v>
      </c>
      <c r="D36" s="42">
        <v>6</v>
      </c>
      <c r="E36" s="42">
        <v>6</v>
      </c>
      <c r="F36" s="42">
        <v>5</v>
      </c>
      <c r="G36" s="42">
        <v>5</v>
      </c>
      <c r="H36" s="42">
        <v>5</v>
      </c>
      <c r="I36" s="42">
        <v>6</v>
      </c>
      <c r="J36" s="42">
        <v>5</v>
      </c>
      <c r="K36" s="44">
        <f t="shared" si="0"/>
        <v>44</v>
      </c>
      <c r="L36" s="65"/>
    </row>
    <row r="37" spans="1:12" s="34" customFormat="1" ht="24" customHeight="1" x14ac:dyDescent="0.35">
      <c r="A37" s="35">
        <v>31</v>
      </c>
      <c r="B37" s="58" t="s">
        <v>76</v>
      </c>
      <c r="C37" s="42">
        <v>8</v>
      </c>
      <c r="D37" s="42">
        <v>9</v>
      </c>
      <c r="E37" s="42">
        <v>8</v>
      </c>
      <c r="F37" s="42">
        <v>8</v>
      </c>
      <c r="G37" s="42">
        <v>9</v>
      </c>
      <c r="H37" s="42">
        <v>8</v>
      </c>
      <c r="I37" s="42">
        <v>9</v>
      </c>
      <c r="J37" s="42">
        <v>9</v>
      </c>
      <c r="K37" s="44">
        <f t="shared" si="0"/>
        <v>68</v>
      </c>
      <c r="L37" s="65"/>
    </row>
    <row r="38" spans="1:12" s="34" customFormat="1" ht="24" customHeight="1" x14ac:dyDescent="0.35">
      <c r="A38" s="35">
        <v>32</v>
      </c>
      <c r="B38" s="58" t="s">
        <v>77</v>
      </c>
      <c r="C38" s="42">
        <v>7</v>
      </c>
      <c r="D38" s="42">
        <v>7</v>
      </c>
      <c r="E38" s="42">
        <v>6</v>
      </c>
      <c r="F38" s="42">
        <v>7</v>
      </c>
      <c r="G38" s="42">
        <v>6</v>
      </c>
      <c r="H38" s="42">
        <v>6</v>
      </c>
      <c r="I38" s="42">
        <v>7</v>
      </c>
      <c r="J38" s="42">
        <v>7</v>
      </c>
      <c r="K38" s="44">
        <f t="shared" si="0"/>
        <v>53</v>
      </c>
      <c r="L38" s="65"/>
    </row>
    <row r="39" spans="1:12" s="34" customFormat="1" ht="24" customHeight="1" x14ac:dyDescent="0.35">
      <c r="A39" s="35">
        <v>33</v>
      </c>
      <c r="B39" s="58" t="s">
        <v>78</v>
      </c>
      <c r="C39" s="42">
        <v>7</v>
      </c>
      <c r="D39" s="42">
        <v>7</v>
      </c>
      <c r="E39" s="42">
        <v>7</v>
      </c>
      <c r="F39" s="42">
        <v>7</v>
      </c>
      <c r="G39" s="42">
        <v>7</v>
      </c>
      <c r="H39" s="42">
        <v>7</v>
      </c>
      <c r="I39" s="42">
        <v>8</v>
      </c>
      <c r="J39" s="42">
        <v>7</v>
      </c>
      <c r="K39" s="44">
        <f t="shared" si="0"/>
        <v>57</v>
      </c>
      <c r="L39" s="65"/>
    </row>
    <row r="40" spans="1:12" s="34" customFormat="1" ht="24" customHeight="1" x14ac:dyDescent="0.35">
      <c r="A40" s="35">
        <v>34</v>
      </c>
      <c r="B40" s="58" t="s">
        <v>27</v>
      </c>
      <c r="C40" s="42">
        <v>7</v>
      </c>
      <c r="D40" s="42">
        <v>6</v>
      </c>
      <c r="E40" s="42">
        <v>6</v>
      </c>
      <c r="F40" s="42">
        <v>5</v>
      </c>
      <c r="G40" s="42">
        <v>5</v>
      </c>
      <c r="H40" s="42">
        <v>5</v>
      </c>
      <c r="I40" s="42">
        <v>6</v>
      </c>
      <c r="J40" s="42">
        <v>5</v>
      </c>
      <c r="K40" s="44">
        <f t="shared" si="0"/>
        <v>45</v>
      </c>
      <c r="L40" s="65"/>
    </row>
    <row r="41" spans="1:12" s="34" customFormat="1" ht="24" customHeight="1" x14ac:dyDescent="0.35">
      <c r="A41" s="35">
        <v>35</v>
      </c>
      <c r="B41" s="58" t="s">
        <v>79</v>
      </c>
      <c r="C41" s="42">
        <v>6</v>
      </c>
      <c r="D41" s="42">
        <v>6</v>
      </c>
      <c r="E41" s="42">
        <v>5</v>
      </c>
      <c r="F41" s="42">
        <v>2</v>
      </c>
      <c r="G41" s="42">
        <v>3</v>
      </c>
      <c r="H41" s="42">
        <v>2</v>
      </c>
      <c r="I41" s="42">
        <v>4</v>
      </c>
      <c r="J41" s="42">
        <v>3</v>
      </c>
      <c r="K41" s="44">
        <f t="shared" si="0"/>
        <v>31</v>
      </c>
      <c r="L41" s="65"/>
    </row>
    <row r="42" spans="1:12" s="34" customFormat="1" ht="24" customHeight="1" x14ac:dyDescent="0.35">
      <c r="A42" s="35">
        <v>36</v>
      </c>
      <c r="B42" s="58" t="s">
        <v>36</v>
      </c>
      <c r="C42" s="42">
        <v>7</v>
      </c>
      <c r="D42" s="42">
        <v>7</v>
      </c>
      <c r="E42" s="42">
        <v>5</v>
      </c>
      <c r="F42" s="42">
        <v>4</v>
      </c>
      <c r="G42" s="42">
        <v>4</v>
      </c>
      <c r="H42" s="42">
        <v>4</v>
      </c>
      <c r="I42" s="42">
        <v>4</v>
      </c>
      <c r="J42" s="42">
        <v>4</v>
      </c>
      <c r="K42" s="44">
        <f t="shared" si="0"/>
        <v>39</v>
      </c>
      <c r="L42" s="65"/>
    </row>
    <row r="43" spans="1:12" s="34" customFormat="1" ht="24" customHeight="1" x14ac:dyDescent="0.35">
      <c r="A43" s="35">
        <v>37</v>
      </c>
      <c r="B43" s="58" t="s">
        <v>15</v>
      </c>
      <c r="C43" s="42">
        <v>8</v>
      </c>
      <c r="D43" s="42">
        <v>8</v>
      </c>
      <c r="E43" s="42">
        <v>6</v>
      </c>
      <c r="F43" s="42">
        <v>6</v>
      </c>
      <c r="G43" s="42">
        <v>6</v>
      </c>
      <c r="H43" s="42">
        <v>6</v>
      </c>
      <c r="I43" s="42">
        <v>7</v>
      </c>
      <c r="J43" s="42">
        <v>7</v>
      </c>
      <c r="K43" s="44">
        <f t="shared" si="0"/>
        <v>54</v>
      </c>
      <c r="L43" s="65"/>
    </row>
    <row r="44" spans="1:12" s="34" customFormat="1" ht="24" customHeight="1" x14ac:dyDescent="0.35">
      <c r="A44" s="35">
        <v>38</v>
      </c>
      <c r="B44" s="58" t="s">
        <v>16</v>
      </c>
      <c r="C44" s="42">
        <v>7</v>
      </c>
      <c r="D44" s="42">
        <v>7</v>
      </c>
      <c r="E44" s="42">
        <v>6</v>
      </c>
      <c r="F44" s="42">
        <v>5</v>
      </c>
      <c r="G44" s="42">
        <v>5</v>
      </c>
      <c r="H44" s="42">
        <v>5</v>
      </c>
      <c r="I44" s="42">
        <v>7</v>
      </c>
      <c r="J44" s="42">
        <v>6</v>
      </c>
      <c r="K44" s="44">
        <f t="shared" si="0"/>
        <v>48</v>
      </c>
      <c r="L44" s="65"/>
    </row>
    <row r="45" spans="1:12" s="34" customFormat="1" ht="24" customHeight="1" x14ac:dyDescent="0.35">
      <c r="A45" s="35">
        <v>39</v>
      </c>
      <c r="B45" s="58" t="s">
        <v>80</v>
      </c>
      <c r="C45" s="42">
        <v>7</v>
      </c>
      <c r="D45" s="42">
        <v>7</v>
      </c>
      <c r="E45" s="42">
        <v>5</v>
      </c>
      <c r="F45" s="42">
        <v>4</v>
      </c>
      <c r="G45" s="42">
        <v>5</v>
      </c>
      <c r="H45" s="42">
        <v>5</v>
      </c>
      <c r="I45" s="42">
        <v>6</v>
      </c>
      <c r="J45" s="42">
        <v>4</v>
      </c>
      <c r="K45" s="44">
        <f t="shared" si="0"/>
        <v>43</v>
      </c>
      <c r="L45" s="65"/>
    </row>
    <row r="46" spans="1:12" s="34" customFormat="1" ht="24" customHeight="1" x14ac:dyDescent="0.35">
      <c r="A46" s="35">
        <v>40</v>
      </c>
      <c r="B46" s="58" t="s">
        <v>18</v>
      </c>
      <c r="C46" s="42">
        <v>6</v>
      </c>
      <c r="D46" s="42">
        <v>6</v>
      </c>
      <c r="E46" s="42">
        <v>5</v>
      </c>
      <c r="F46" s="42">
        <v>4</v>
      </c>
      <c r="G46" s="42">
        <v>5</v>
      </c>
      <c r="H46" s="42">
        <v>5</v>
      </c>
      <c r="I46" s="42">
        <v>5</v>
      </c>
      <c r="J46" s="42">
        <v>4</v>
      </c>
      <c r="K46" s="44">
        <f t="shared" si="0"/>
        <v>40</v>
      </c>
      <c r="L46" s="65"/>
    </row>
    <row r="47" spans="1:12" s="34" customFormat="1" ht="24" customHeight="1" x14ac:dyDescent="0.35">
      <c r="A47" s="35">
        <v>41</v>
      </c>
      <c r="B47" s="58" t="s">
        <v>37</v>
      </c>
      <c r="C47" s="42">
        <v>9</v>
      </c>
      <c r="D47" s="42">
        <v>9</v>
      </c>
      <c r="E47" s="42">
        <v>9</v>
      </c>
      <c r="F47" s="42">
        <v>9</v>
      </c>
      <c r="G47" s="42">
        <v>9</v>
      </c>
      <c r="H47" s="42">
        <v>9</v>
      </c>
      <c r="I47" s="42">
        <v>10</v>
      </c>
      <c r="J47" s="42">
        <v>9</v>
      </c>
      <c r="K47" s="44">
        <f t="shared" si="0"/>
        <v>73</v>
      </c>
      <c r="L47" s="67"/>
    </row>
    <row r="48" spans="1:12" s="34" customFormat="1" ht="24" customHeight="1" x14ac:dyDescent="0.35">
      <c r="A48" s="35">
        <v>42</v>
      </c>
      <c r="B48" s="58" t="s">
        <v>20</v>
      </c>
      <c r="C48" s="42">
        <v>8</v>
      </c>
      <c r="D48" s="42">
        <v>8</v>
      </c>
      <c r="E48" s="42">
        <v>7</v>
      </c>
      <c r="F48" s="42">
        <v>8</v>
      </c>
      <c r="G48" s="42">
        <v>7</v>
      </c>
      <c r="H48" s="42">
        <v>7</v>
      </c>
      <c r="I48" s="42">
        <v>8</v>
      </c>
      <c r="J48" s="42">
        <v>8</v>
      </c>
      <c r="K48" s="44">
        <f t="shared" si="0"/>
        <v>61</v>
      </c>
      <c r="L48" s="65"/>
    </row>
    <row r="49" spans="1:12" s="34" customFormat="1" ht="24" customHeight="1" x14ac:dyDescent="0.35">
      <c r="A49" s="35">
        <v>43</v>
      </c>
      <c r="B49" s="58" t="s">
        <v>81</v>
      </c>
      <c r="C49" s="42">
        <v>2</v>
      </c>
      <c r="D49" s="42">
        <v>4</v>
      </c>
      <c r="E49" s="42">
        <v>3</v>
      </c>
      <c r="F49" s="42">
        <v>0</v>
      </c>
      <c r="G49" s="42">
        <v>2</v>
      </c>
      <c r="H49" s="42">
        <v>3</v>
      </c>
      <c r="I49" s="42">
        <v>4</v>
      </c>
      <c r="J49" s="42">
        <v>3</v>
      </c>
      <c r="K49" s="44">
        <f t="shared" si="0"/>
        <v>21</v>
      </c>
      <c r="L49" s="65"/>
    </row>
    <row r="50" spans="1:12" s="34" customFormat="1" ht="24" customHeight="1" thickBot="1" x14ac:dyDescent="0.4">
      <c r="A50" s="38">
        <v>44</v>
      </c>
      <c r="B50" s="59" t="s">
        <v>82</v>
      </c>
      <c r="C50" s="68">
        <v>9</v>
      </c>
      <c r="D50" s="68">
        <v>9</v>
      </c>
      <c r="E50" s="68">
        <v>8</v>
      </c>
      <c r="F50" s="68">
        <v>6</v>
      </c>
      <c r="G50" s="68">
        <v>9</v>
      </c>
      <c r="H50" s="68">
        <v>8</v>
      </c>
      <c r="I50" s="68">
        <v>8</v>
      </c>
      <c r="J50" s="68">
        <v>8</v>
      </c>
      <c r="K50" s="69">
        <f t="shared" si="0"/>
        <v>65</v>
      </c>
      <c r="L50" s="70"/>
    </row>
    <row r="52" spans="1:12" ht="17.399999999999999" x14ac:dyDescent="0.3">
      <c r="A52" s="16" t="s">
        <v>4</v>
      </c>
      <c r="L52" s="62" t="s">
        <v>35</v>
      </c>
    </row>
  </sheetData>
  <autoFilter ref="A6:L6">
    <sortState ref="A7:L50">
      <sortCondition descending="1" ref="K6"/>
    </sortState>
  </autoFilter>
  <sortState ref="A7:L50">
    <sortCondition ref="A7:A50"/>
  </sortState>
  <mergeCells count="3">
    <mergeCell ref="A1:L1"/>
    <mergeCell ref="A4:L4"/>
    <mergeCell ref="A5:L5"/>
  </mergeCells>
  <phoneticPr fontId="2" type="noConversion"/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31" zoomScale="80" zoomScaleNormal="90" zoomScaleSheetLayoutView="80" workbookViewId="0">
      <selection activeCell="L38" sqref="L38"/>
    </sheetView>
  </sheetViews>
  <sheetFormatPr defaultColWidth="9.109375" defaultRowHeight="13.2" x14ac:dyDescent="0.25"/>
  <cols>
    <col min="1" max="1" width="5" style="10" customWidth="1"/>
    <col min="2" max="2" width="42.44140625" style="10" customWidth="1"/>
    <col min="3" max="10" width="13" style="10" customWidth="1"/>
    <col min="11" max="12" width="10.33203125" style="10" customWidth="1"/>
    <col min="13" max="16384" width="9.109375" style="5"/>
  </cols>
  <sheetData>
    <row r="1" spans="1:12" ht="23.25" customHeight="1" x14ac:dyDescent="0.25">
      <c r="A1" s="458" t="s">
        <v>25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</row>
    <row r="2" spans="1:12" ht="21" x14ac:dyDescent="0.25">
      <c r="A2" s="1"/>
      <c r="B2" s="1"/>
      <c r="C2" s="23"/>
      <c r="D2" s="23"/>
      <c r="E2" s="23"/>
      <c r="F2" s="23"/>
      <c r="G2" s="23"/>
      <c r="H2" s="24"/>
      <c r="I2" s="25"/>
      <c r="J2" s="25"/>
      <c r="K2" s="25"/>
      <c r="L2" s="25"/>
    </row>
    <row r="3" spans="1:12" ht="15.6" x14ac:dyDescent="0.3">
      <c r="A3" s="26" t="s">
        <v>53</v>
      </c>
      <c r="B3" s="26"/>
      <c r="C3" s="27"/>
      <c r="D3" s="20"/>
      <c r="E3" s="27"/>
      <c r="F3" s="5"/>
      <c r="G3" s="28"/>
      <c r="I3" s="29"/>
      <c r="J3" s="29"/>
      <c r="K3" s="30"/>
      <c r="L3" s="15" t="s">
        <v>5</v>
      </c>
    </row>
    <row r="4" spans="1:12" ht="21.75" customHeight="1" x14ac:dyDescent="0.4">
      <c r="A4" s="513" t="s">
        <v>13</v>
      </c>
      <c r="B4" s="513"/>
      <c r="C4" s="513"/>
      <c r="D4" s="513"/>
      <c r="E4" s="513"/>
      <c r="F4" s="513"/>
      <c r="G4" s="513"/>
      <c r="H4" s="513"/>
      <c r="I4" s="513"/>
      <c r="J4" s="513"/>
      <c r="K4" s="513"/>
      <c r="L4" s="513"/>
    </row>
    <row r="5" spans="1:12" ht="30" customHeight="1" thickBot="1" x14ac:dyDescent="0.3">
      <c r="A5" s="514" t="s">
        <v>47</v>
      </c>
      <c r="B5" s="514"/>
      <c r="C5" s="514"/>
      <c r="D5" s="514"/>
      <c r="E5" s="514"/>
      <c r="F5" s="514"/>
      <c r="G5" s="514"/>
      <c r="H5" s="514"/>
      <c r="I5" s="514"/>
      <c r="J5" s="514"/>
      <c r="K5" s="514"/>
      <c r="L5" s="514"/>
    </row>
    <row r="6" spans="1:12" s="11" customFormat="1" ht="36.6" thickBot="1" x14ac:dyDescent="0.3">
      <c r="A6" s="31" t="s">
        <v>0</v>
      </c>
      <c r="B6" s="32" t="s">
        <v>6</v>
      </c>
      <c r="C6" s="22" t="s">
        <v>7</v>
      </c>
      <c r="D6" s="22" t="s">
        <v>28</v>
      </c>
      <c r="E6" s="22" t="s">
        <v>8</v>
      </c>
      <c r="F6" s="22" t="s">
        <v>14</v>
      </c>
      <c r="G6" s="22" t="s">
        <v>9</v>
      </c>
      <c r="H6" s="22" t="s">
        <v>10</v>
      </c>
      <c r="I6" s="22" t="s">
        <v>26</v>
      </c>
      <c r="J6" s="22" t="s">
        <v>11</v>
      </c>
      <c r="K6" s="21" t="s">
        <v>12</v>
      </c>
      <c r="L6" s="33" t="s">
        <v>2</v>
      </c>
    </row>
    <row r="7" spans="1:12" s="34" customFormat="1" ht="24" customHeight="1" x14ac:dyDescent="0.25">
      <c r="A7" s="45">
        <v>1</v>
      </c>
      <c r="B7" s="71" t="s">
        <v>54</v>
      </c>
      <c r="C7" s="72">
        <v>8</v>
      </c>
      <c r="D7" s="72">
        <v>6</v>
      </c>
      <c r="E7" s="72">
        <v>6</v>
      </c>
      <c r="F7" s="72">
        <v>6</v>
      </c>
      <c r="G7" s="72">
        <v>5</v>
      </c>
      <c r="H7" s="72">
        <v>6</v>
      </c>
      <c r="I7" s="72">
        <v>5</v>
      </c>
      <c r="J7" s="72">
        <v>5</v>
      </c>
      <c r="K7" s="73">
        <f>SUM(C7:J7)</f>
        <v>47</v>
      </c>
      <c r="L7" s="74"/>
    </row>
    <row r="8" spans="1:12" s="34" customFormat="1" ht="24" customHeight="1" x14ac:dyDescent="0.25">
      <c r="A8" s="35">
        <v>2</v>
      </c>
      <c r="B8" s="56" t="s">
        <v>55</v>
      </c>
      <c r="C8" s="42">
        <v>9</v>
      </c>
      <c r="D8" s="42">
        <v>8</v>
      </c>
      <c r="E8" s="42">
        <v>8</v>
      </c>
      <c r="F8" s="42">
        <v>7</v>
      </c>
      <c r="G8" s="42">
        <v>7</v>
      </c>
      <c r="H8" s="42">
        <v>7</v>
      </c>
      <c r="I8" s="42">
        <v>6</v>
      </c>
      <c r="J8" s="42">
        <v>9</v>
      </c>
      <c r="K8" s="44">
        <f>SUM(C8:J8)</f>
        <v>61</v>
      </c>
      <c r="L8" s="75"/>
    </row>
    <row r="9" spans="1:12" s="34" customFormat="1" ht="24" customHeight="1" x14ac:dyDescent="0.25">
      <c r="A9" s="35">
        <v>3</v>
      </c>
      <c r="B9" s="56" t="s">
        <v>56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4">
        <f t="shared" ref="K9:K50" si="0">SUM(C9:J9)</f>
        <v>0</v>
      </c>
      <c r="L9" s="75"/>
    </row>
    <row r="10" spans="1:12" s="34" customFormat="1" ht="24" customHeight="1" x14ac:dyDescent="0.25">
      <c r="A10" s="35">
        <v>4</v>
      </c>
      <c r="B10" s="56" t="s">
        <v>44</v>
      </c>
      <c r="C10" s="42">
        <v>10</v>
      </c>
      <c r="D10" s="42">
        <v>9</v>
      </c>
      <c r="E10" s="42">
        <v>9</v>
      </c>
      <c r="F10" s="42">
        <v>8</v>
      </c>
      <c r="G10" s="42">
        <v>9</v>
      </c>
      <c r="H10" s="42">
        <v>9</v>
      </c>
      <c r="I10" s="42">
        <v>10</v>
      </c>
      <c r="J10" s="42">
        <v>10</v>
      </c>
      <c r="K10" s="44">
        <f t="shared" si="0"/>
        <v>74</v>
      </c>
      <c r="L10" s="75"/>
    </row>
    <row r="11" spans="1:12" s="34" customFormat="1" ht="24" customHeight="1" x14ac:dyDescent="0.25">
      <c r="A11" s="35">
        <v>5</v>
      </c>
      <c r="B11" s="56" t="s">
        <v>57</v>
      </c>
      <c r="C11" s="42">
        <v>5</v>
      </c>
      <c r="D11" s="42">
        <v>4</v>
      </c>
      <c r="E11" s="42">
        <v>2</v>
      </c>
      <c r="F11" s="42">
        <v>3</v>
      </c>
      <c r="G11" s="42">
        <v>5</v>
      </c>
      <c r="H11" s="42">
        <v>4</v>
      </c>
      <c r="I11" s="42">
        <v>4</v>
      </c>
      <c r="J11" s="42">
        <v>3</v>
      </c>
      <c r="K11" s="44">
        <f t="shared" si="0"/>
        <v>30</v>
      </c>
      <c r="L11" s="75"/>
    </row>
    <row r="12" spans="1:12" s="34" customFormat="1" ht="24" customHeight="1" x14ac:dyDescent="0.25">
      <c r="A12" s="35">
        <v>6</v>
      </c>
      <c r="B12" s="56" t="s">
        <v>58</v>
      </c>
      <c r="C12" s="42">
        <v>6</v>
      </c>
      <c r="D12" s="42">
        <v>7</v>
      </c>
      <c r="E12" s="42">
        <v>0</v>
      </c>
      <c r="F12" s="42">
        <v>0</v>
      </c>
      <c r="G12" s="42">
        <v>4</v>
      </c>
      <c r="H12" s="42">
        <v>4</v>
      </c>
      <c r="I12" s="42">
        <v>3</v>
      </c>
      <c r="J12" s="42">
        <v>3</v>
      </c>
      <c r="K12" s="44">
        <f t="shared" si="0"/>
        <v>27</v>
      </c>
      <c r="L12" s="75"/>
    </row>
    <row r="13" spans="1:12" s="34" customFormat="1" ht="24" customHeight="1" x14ac:dyDescent="0.25">
      <c r="A13" s="35">
        <v>7</v>
      </c>
      <c r="B13" s="56" t="s">
        <v>59</v>
      </c>
      <c r="C13" s="42">
        <v>7</v>
      </c>
      <c r="D13" s="42">
        <v>7</v>
      </c>
      <c r="E13" s="42">
        <v>6</v>
      </c>
      <c r="F13" s="42">
        <v>4</v>
      </c>
      <c r="G13" s="42">
        <v>4</v>
      </c>
      <c r="H13" s="42">
        <v>4</v>
      </c>
      <c r="I13" s="42">
        <v>5</v>
      </c>
      <c r="J13" s="42">
        <v>5</v>
      </c>
      <c r="K13" s="44">
        <f t="shared" si="0"/>
        <v>42</v>
      </c>
      <c r="L13" s="75"/>
    </row>
    <row r="14" spans="1:12" s="34" customFormat="1" ht="24" customHeight="1" x14ac:dyDescent="0.25">
      <c r="A14" s="35">
        <v>8</v>
      </c>
      <c r="B14" s="56" t="s">
        <v>60</v>
      </c>
      <c r="C14" s="42">
        <v>8</v>
      </c>
      <c r="D14" s="42">
        <v>7</v>
      </c>
      <c r="E14" s="42">
        <v>6</v>
      </c>
      <c r="F14" s="42">
        <v>0</v>
      </c>
      <c r="G14" s="42">
        <v>4</v>
      </c>
      <c r="H14" s="42">
        <v>5</v>
      </c>
      <c r="I14" s="42">
        <v>0</v>
      </c>
      <c r="J14" s="42">
        <v>3</v>
      </c>
      <c r="K14" s="44">
        <f t="shared" si="0"/>
        <v>33</v>
      </c>
      <c r="L14" s="75"/>
    </row>
    <row r="15" spans="1:12" s="34" customFormat="1" ht="24" customHeight="1" x14ac:dyDescent="0.25">
      <c r="A15" s="35">
        <v>9</v>
      </c>
      <c r="B15" s="56" t="s">
        <v>30</v>
      </c>
      <c r="C15" s="42">
        <v>8</v>
      </c>
      <c r="D15" s="42">
        <v>8</v>
      </c>
      <c r="E15" s="42">
        <v>10</v>
      </c>
      <c r="F15" s="42">
        <v>8</v>
      </c>
      <c r="G15" s="42">
        <v>9</v>
      </c>
      <c r="H15" s="42">
        <v>9</v>
      </c>
      <c r="I15" s="42">
        <v>9</v>
      </c>
      <c r="J15" s="42">
        <v>8</v>
      </c>
      <c r="K15" s="44">
        <f t="shared" si="0"/>
        <v>69</v>
      </c>
      <c r="L15" s="75"/>
    </row>
    <row r="16" spans="1:12" s="34" customFormat="1" ht="24" customHeight="1" x14ac:dyDescent="0.25">
      <c r="A16" s="35">
        <v>10</v>
      </c>
      <c r="B16" s="56" t="s">
        <v>31</v>
      </c>
      <c r="C16" s="42">
        <v>8</v>
      </c>
      <c r="D16" s="42">
        <v>10</v>
      </c>
      <c r="E16" s="42">
        <v>6</v>
      </c>
      <c r="F16" s="42">
        <v>6</v>
      </c>
      <c r="G16" s="42">
        <v>7</v>
      </c>
      <c r="H16" s="42">
        <v>6</v>
      </c>
      <c r="I16" s="42">
        <v>8</v>
      </c>
      <c r="J16" s="42">
        <v>8</v>
      </c>
      <c r="K16" s="44">
        <f t="shared" si="0"/>
        <v>59</v>
      </c>
      <c r="L16" s="75"/>
    </row>
    <row r="17" spans="1:12" s="34" customFormat="1" ht="24" customHeight="1" x14ac:dyDescent="0.25">
      <c r="A17" s="35">
        <v>11</v>
      </c>
      <c r="B17" s="56" t="s">
        <v>61</v>
      </c>
      <c r="C17" s="42">
        <v>10</v>
      </c>
      <c r="D17" s="42">
        <v>10</v>
      </c>
      <c r="E17" s="42">
        <v>10</v>
      </c>
      <c r="F17" s="42">
        <v>8</v>
      </c>
      <c r="G17" s="42">
        <v>9</v>
      </c>
      <c r="H17" s="42">
        <v>9</v>
      </c>
      <c r="I17" s="42">
        <v>10</v>
      </c>
      <c r="J17" s="42">
        <v>10</v>
      </c>
      <c r="K17" s="44">
        <f t="shared" si="0"/>
        <v>76</v>
      </c>
      <c r="L17" s="75"/>
    </row>
    <row r="18" spans="1:12" s="34" customFormat="1" ht="24" customHeight="1" x14ac:dyDescent="0.25">
      <c r="A18" s="35">
        <v>12</v>
      </c>
      <c r="B18" s="56" t="s">
        <v>17</v>
      </c>
      <c r="C18" s="42">
        <v>7</v>
      </c>
      <c r="D18" s="42">
        <v>7</v>
      </c>
      <c r="E18" s="42">
        <v>7</v>
      </c>
      <c r="F18" s="42">
        <v>6</v>
      </c>
      <c r="G18" s="42">
        <v>6</v>
      </c>
      <c r="H18" s="42">
        <v>5</v>
      </c>
      <c r="I18" s="42">
        <v>6</v>
      </c>
      <c r="J18" s="42">
        <v>5</v>
      </c>
      <c r="K18" s="44">
        <f t="shared" si="0"/>
        <v>49</v>
      </c>
      <c r="L18" s="75"/>
    </row>
    <row r="19" spans="1:12" s="34" customFormat="1" ht="24" customHeight="1" x14ac:dyDescent="0.25">
      <c r="A19" s="35">
        <v>13</v>
      </c>
      <c r="B19" s="56" t="s">
        <v>62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4">
        <f t="shared" si="0"/>
        <v>0</v>
      </c>
      <c r="L19" s="75"/>
    </row>
    <row r="20" spans="1:12" s="34" customFormat="1" ht="24" customHeight="1" x14ac:dyDescent="0.25">
      <c r="A20" s="35">
        <v>14</v>
      </c>
      <c r="B20" s="56" t="s">
        <v>21</v>
      </c>
      <c r="C20" s="42">
        <v>7</v>
      </c>
      <c r="D20" s="42">
        <v>10</v>
      </c>
      <c r="E20" s="42">
        <v>7</v>
      </c>
      <c r="F20" s="42">
        <v>6</v>
      </c>
      <c r="G20" s="42">
        <v>6</v>
      </c>
      <c r="H20" s="42">
        <v>6</v>
      </c>
      <c r="I20" s="42">
        <v>8</v>
      </c>
      <c r="J20" s="42">
        <v>9</v>
      </c>
      <c r="K20" s="44">
        <f t="shared" si="0"/>
        <v>59</v>
      </c>
      <c r="L20" s="75"/>
    </row>
    <row r="21" spans="1:12" s="34" customFormat="1" ht="24" customHeight="1" x14ac:dyDescent="0.25">
      <c r="A21" s="35">
        <v>15</v>
      </c>
      <c r="B21" s="56" t="s">
        <v>63</v>
      </c>
      <c r="C21" s="42">
        <v>6</v>
      </c>
      <c r="D21" s="42">
        <v>5</v>
      </c>
      <c r="E21" s="42">
        <v>4</v>
      </c>
      <c r="F21" s="42">
        <v>3</v>
      </c>
      <c r="G21" s="42">
        <v>3</v>
      </c>
      <c r="H21" s="42">
        <v>4</v>
      </c>
      <c r="I21" s="42">
        <v>0</v>
      </c>
      <c r="J21" s="42">
        <v>4</v>
      </c>
      <c r="K21" s="44">
        <f t="shared" si="0"/>
        <v>29</v>
      </c>
      <c r="L21" s="75"/>
    </row>
    <row r="22" spans="1:12" s="34" customFormat="1" ht="24" customHeight="1" x14ac:dyDescent="0.25">
      <c r="A22" s="35">
        <v>16</v>
      </c>
      <c r="B22" s="56" t="s">
        <v>64</v>
      </c>
      <c r="C22" s="42">
        <v>8</v>
      </c>
      <c r="D22" s="42">
        <v>6</v>
      </c>
      <c r="E22" s="42">
        <v>6</v>
      </c>
      <c r="F22" s="42">
        <v>7</v>
      </c>
      <c r="G22" s="42">
        <v>7</v>
      </c>
      <c r="H22" s="42">
        <v>0</v>
      </c>
      <c r="I22" s="42">
        <v>6</v>
      </c>
      <c r="J22" s="42">
        <v>8</v>
      </c>
      <c r="K22" s="44">
        <f t="shared" si="0"/>
        <v>48</v>
      </c>
      <c r="L22" s="75"/>
    </row>
    <row r="23" spans="1:12" s="34" customFormat="1" ht="24" customHeight="1" x14ac:dyDescent="0.25">
      <c r="A23" s="35">
        <v>17</v>
      </c>
      <c r="B23" s="56" t="s">
        <v>19</v>
      </c>
      <c r="C23" s="42">
        <v>7</v>
      </c>
      <c r="D23" s="42">
        <v>8</v>
      </c>
      <c r="E23" s="42">
        <v>6</v>
      </c>
      <c r="F23" s="42">
        <v>6</v>
      </c>
      <c r="G23" s="42">
        <v>7</v>
      </c>
      <c r="H23" s="42">
        <v>5</v>
      </c>
      <c r="I23" s="42">
        <v>4</v>
      </c>
      <c r="J23" s="42">
        <v>6</v>
      </c>
      <c r="K23" s="44">
        <f t="shared" si="0"/>
        <v>49</v>
      </c>
      <c r="L23" s="75"/>
    </row>
    <row r="24" spans="1:12" s="34" customFormat="1" ht="24" customHeight="1" x14ac:dyDescent="0.25">
      <c r="A24" s="35">
        <v>18</v>
      </c>
      <c r="B24" s="56" t="s">
        <v>33</v>
      </c>
      <c r="C24" s="42">
        <v>8</v>
      </c>
      <c r="D24" s="42">
        <v>8</v>
      </c>
      <c r="E24" s="42">
        <v>6</v>
      </c>
      <c r="F24" s="42">
        <v>5</v>
      </c>
      <c r="G24" s="42">
        <v>6</v>
      </c>
      <c r="H24" s="42">
        <v>5</v>
      </c>
      <c r="I24" s="42">
        <v>5</v>
      </c>
      <c r="J24" s="42">
        <v>5</v>
      </c>
      <c r="K24" s="44">
        <f t="shared" si="0"/>
        <v>48</v>
      </c>
      <c r="L24" s="75"/>
    </row>
    <row r="25" spans="1:12" s="34" customFormat="1" ht="24" customHeight="1" x14ac:dyDescent="0.25">
      <c r="A25" s="35">
        <v>19</v>
      </c>
      <c r="B25" s="56" t="s">
        <v>65</v>
      </c>
      <c r="C25" s="42">
        <v>7</v>
      </c>
      <c r="D25" s="42">
        <v>7</v>
      </c>
      <c r="E25" s="42">
        <v>6</v>
      </c>
      <c r="F25" s="42">
        <v>7</v>
      </c>
      <c r="G25" s="42">
        <v>7</v>
      </c>
      <c r="H25" s="42">
        <v>7</v>
      </c>
      <c r="I25" s="42">
        <v>8</v>
      </c>
      <c r="J25" s="42">
        <v>8</v>
      </c>
      <c r="K25" s="44">
        <f t="shared" si="0"/>
        <v>57</v>
      </c>
      <c r="L25" s="75"/>
    </row>
    <row r="26" spans="1:12" s="34" customFormat="1" ht="24" customHeight="1" x14ac:dyDescent="0.25">
      <c r="A26" s="35">
        <v>20</v>
      </c>
      <c r="B26" s="56" t="s">
        <v>66</v>
      </c>
      <c r="C26" s="42">
        <v>5</v>
      </c>
      <c r="D26" s="42">
        <v>6</v>
      </c>
      <c r="E26" s="42">
        <v>4</v>
      </c>
      <c r="F26" s="42">
        <v>0</v>
      </c>
      <c r="G26" s="42">
        <v>7</v>
      </c>
      <c r="H26" s="42">
        <v>6</v>
      </c>
      <c r="I26" s="42">
        <v>5</v>
      </c>
      <c r="J26" s="42">
        <v>4</v>
      </c>
      <c r="K26" s="44">
        <f t="shared" si="0"/>
        <v>37</v>
      </c>
      <c r="L26" s="75"/>
    </row>
    <row r="27" spans="1:12" s="34" customFormat="1" ht="24" customHeight="1" x14ac:dyDescent="0.25">
      <c r="A27" s="35">
        <v>21</v>
      </c>
      <c r="B27" s="56" t="s">
        <v>67</v>
      </c>
      <c r="C27" s="42">
        <v>6</v>
      </c>
      <c r="D27" s="42">
        <v>7</v>
      </c>
      <c r="E27" s="42">
        <v>7</v>
      </c>
      <c r="F27" s="42">
        <v>5</v>
      </c>
      <c r="G27" s="42">
        <v>5</v>
      </c>
      <c r="H27" s="42">
        <v>5</v>
      </c>
      <c r="I27" s="42">
        <v>7</v>
      </c>
      <c r="J27" s="42">
        <v>6</v>
      </c>
      <c r="K27" s="44">
        <f t="shared" si="0"/>
        <v>48</v>
      </c>
      <c r="L27" s="75"/>
    </row>
    <row r="28" spans="1:12" s="34" customFormat="1" ht="24" customHeight="1" x14ac:dyDescent="0.25">
      <c r="A28" s="35">
        <v>22</v>
      </c>
      <c r="B28" s="56" t="s">
        <v>68</v>
      </c>
      <c r="C28" s="42">
        <v>10</v>
      </c>
      <c r="D28" s="42">
        <v>8</v>
      </c>
      <c r="E28" s="42">
        <v>7</v>
      </c>
      <c r="F28" s="42">
        <v>6</v>
      </c>
      <c r="G28" s="42">
        <v>5</v>
      </c>
      <c r="H28" s="42">
        <v>6</v>
      </c>
      <c r="I28" s="42">
        <v>7</v>
      </c>
      <c r="J28" s="42">
        <v>7</v>
      </c>
      <c r="K28" s="44">
        <f t="shared" si="0"/>
        <v>56</v>
      </c>
      <c r="L28" s="75"/>
    </row>
    <row r="29" spans="1:12" s="34" customFormat="1" ht="24" customHeight="1" x14ac:dyDescent="0.25">
      <c r="A29" s="35">
        <v>23</v>
      </c>
      <c r="B29" s="56" t="s">
        <v>69</v>
      </c>
      <c r="C29" s="42">
        <v>8</v>
      </c>
      <c r="D29" s="42">
        <v>7</v>
      </c>
      <c r="E29" s="42">
        <v>4</v>
      </c>
      <c r="F29" s="42">
        <v>5</v>
      </c>
      <c r="G29" s="42">
        <v>5</v>
      </c>
      <c r="H29" s="42">
        <v>5</v>
      </c>
      <c r="I29" s="42">
        <v>8</v>
      </c>
      <c r="J29" s="42">
        <v>6</v>
      </c>
      <c r="K29" s="44">
        <f t="shared" si="0"/>
        <v>48</v>
      </c>
      <c r="L29" s="75"/>
    </row>
    <row r="30" spans="1:12" s="34" customFormat="1" ht="24" customHeight="1" x14ac:dyDescent="0.25">
      <c r="A30" s="35">
        <v>24</v>
      </c>
      <c r="B30" s="56" t="s">
        <v>43</v>
      </c>
      <c r="C30" s="42">
        <v>7</v>
      </c>
      <c r="D30" s="42">
        <v>7</v>
      </c>
      <c r="E30" s="42">
        <v>6</v>
      </c>
      <c r="F30" s="42">
        <v>6</v>
      </c>
      <c r="G30" s="42">
        <v>7</v>
      </c>
      <c r="H30" s="42">
        <v>8</v>
      </c>
      <c r="I30" s="42">
        <v>6</v>
      </c>
      <c r="J30" s="42">
        <v>8</v>
      </c>
      <c r="K30" s="44">
        <f t="shared" si="0"/>
        <v>55</v>
      </c>
      <c r="L30" s="75"/>
    </row>
    <row r="31" spans="1:12" s="34" customFormat="1" ht="24" customHeight="1" x14ac:dyDescent="0.25">
      <c r="A31" s="35">
        <v>25</v>
      </c>
      <c r="B31" s="56" t="s">
        <v>70</v>
      </c>
      <c r="C31" s="42">
        <v>6</v>
      </c>
      <c r="D31" s="42">
        <v>6</v>
      </c>
      <c r="E31" s="42">
        <v>5</v>
      </c>
      <c r="F31" s="42">
        <v>4</v>
      </c>
      <c r="G31" s="42">
        <v>3</v>
      </c>
      <c r="H31" s="42">
        <v>4</v>
      </c>
      <c r="I31" s="42">
        <v>4</v>
      </c>
      <c r="J31" s="42">
        <v>3</v>
      </c>
      <c r="K31" s="44">
        <f t="shared" si="0"/>
        <v>35</v>
      </c>
      <c r="L31" s="75"/>
    </row>
    <row r="32" spans="1:12" s="34" customFormat="1" ht="24" customHeight="1" x14ac:dyDescent="0.25">
      <c r="A32" s="35">
        <v>26</v>
      </c>
      <c r="B32" s="56" t="s">
        <v>71</v>
      </c>
      <c r="C32" s="42">
        <v>5</v>
      </c>
      <c r="D32" s="42">
        <v>5</v>
      </c>
      <c r="E32" s="42">
        <v>4</v>
      </c>
      <c r="F32" s="42">
        <v>4</v>
      </c>
      <c r="G32" s="42">
        <v>3</v>
      </c>
      <c r="H32" s="42">
        <v>4</v>
      </c>
      <c r="I32" s="42">
        <v>5</v>
      </c>
      <c r="J32" s="42">
        <v>3</v>
      </c>
      <c r="K32" s="44">
        <f t="shared" si="0"/>
        <v>33</v>
      </c>
      <c r="L32" s="75"/>
    </row>
    <row r="33" spans="1:12" s="34" customFormat="1" ht="24" customHeight="1" x14ac:dyDescent="0.35">
      <c r="A33" s="35">
        <v>27</v>
      </c>
      <c r="B33" s="57" t="s">
        <v>72</v>
      </c>
      <c r="C33" s="42">
        <v>7</v>
      </c>
      <c r="D33" s="42">
        <v>6</v>
      </c>
      <c r="E33" s="42">
        <v>6</v>
      </c>
      <c r="F33" s="42">
        <v>5</v>
      </c>
      <c r="G33" s="42">
        <v>4</v>
      </c>
      <c r="H33" s="42">
        <v>5</v>
      </c>
      <c r="I33" s="42">
        <v>7</v>
      </c>
      <c r="J33" s="42">
        <v>6</v>
      </c>
      <c r="K33" s="44">
        <f t="shared" si="0"/>
        <v>46</v>
      </c>
      <c r="L33" s="75"/>
    </row>
    <row r="34" spans="1:12" s="34" customFormat="1" ht="24" customHeight="1" x14ac:dyDescent="0.25">
      <c r="A34" s="35">
        <v>28</v>
      </c>
      <c r="B34" s="56" t="s">
        <v>73</v>
      </c>
      <c r="C34" s="42">
        <v>7</v>
      </c>
      <c r="D34" s="42">
        <v>6</v>
      </c>
      <c r="E34" s="42">
        <v>7</v>
      </c>
      <c r="F34" s="42">
        <v>6</v>
      </c>
      <c r="G34" s="42">
        <v>5</v>
      </c>
      <c r="H34" s="42">
        <v>8</v>
      </c>
      <c r="I34" s="42">
        <v>6</v>
      </c>
      <c r="J34" s="42">
        <v>8</v>
      </c>
      <c r="K34" s="44">
        <f t="shared" si="0"/>
        <v>53</v>
      </c>
      <c r="L34" s="75"/>
    </row>
    <row r="35" spans="1:12" s="34" customFormat="1" ht="24" customHeight="1" x14ac:dyDescent="0.35">
      <c r="A35" s="35">
        <v>29</v>
      </c>
      <c r="B35" s="58" t="s">
        <v>74</v>
      </c>
      <c r="C35" s="42">
        <v>5</v>
      </c>
      <c r="D35" s="42">
        <v>5</v>
      </c>
      <c r="E35" s="42">
        <v>4</v>
      </c>
      <c r="F35" s="42">
        <v>3</v>
      </c>
      <c r="G35" s="42">
        <v>4</v>
      </c>
      <c r="H35" s="42">
        <v>4</v>
      </c>
      <c r="I35" s="42">
        <v>3</v>
      </c>
      <c r="J35" s="42">
        <v>4</v>
      </c>
      <c r="K35" s="44">
        <f t="shared" si="0"/>
        <v>32</v>
      </c>
      <c r="L35" s="75"/>
    </row>
    <row r="36" spans="1:12" s="34" customFormat="1" ht="24" customHeight="1" x14ac:dyDescent="0.35">
      <c r="A36" s="35">
        <v>30</v>
      </c>
      <c r="B36" s="58" t="s">
        <v>75</v>
      </c>
      <c r="C36" s="42">
        <v>5</v>
      </c>
      <c r="D36" s="42">
        <v>5</v>
      </c>
      <c r="E36" s="42">
        <v>6</v>
      </c>
      <c r="F36" s="42">
        <v>7</v>
      </c>
      <c r="G36" s="42">
        <v>6</v>
      </c>
      <c r="H36" s="42">
        <v>7</v>
      </c>
      <c r="I36" s="42">
        <v>5</v>
      </c>
      <c r="J36" s="42">
        <v>7</v>
      </c>
      <c r="K36" s="44">
        <f t="shared" si="0"/>
        <v>48</v>
      </c>
      <c r="L36" s="75"/>
    </row>
    <row r="37" spans="1:12" s="34" customFormat="1" ht="24" customHeight="1" x14ac:dyDescent="0.35">
      <c r="A37" s="35">
        <v>31</v>
      </c>
      <c r="B37" s="58" t="s">
        <v>76</v>
      </c>
      <c r="C37" s="42">
        <v>10</v>
      </c>
      <c r="D37" s="42">
        <v>9</v>
      </c>
      <c r="E37" s="42">
        <v>7</v>
      </c>
      <c r="F37" s="42">
        <v>9</v>
      </c>
      <c r="G37" s="42">
        <v>9</v>
      </c>
      <c r="H37" s="42">
        <v>8</v>
      </c>
      <c r="I37" s="42">
        <v>10</v>
      </c>
      <c r="J37" s="42">
        <v>10</v>
      </c>
      <c r="K37" s="44">
        <f t="shared" si="0"/>
        <v>72</v>
      </c>
      <c r="L37" s="75"/>
    </row>
    <row r="38" spans="1:12" s="34" customFormat="1" ht="24" customHeight="1" x14ac:dyDescent="0.35">
      <c r="A38" s="35">
        <v>32</v>
      </c>
      <c r="B38" s="58" t="s">
        <v>77</v>
      </c>
      <c r="C38" s="42">
        <v>7</v>
      </c>
      <c r="D38" s="42">
        <v>6</v>
      </c>
      <c r="E38" s="42">
        <v>6</v>
      </c>
      <c r="F38" s="42">
        <v>7</v>
      </c>
      <c r="G38" s="42">
        <v>7</v>
      </c>
      <c r="H38" s="42">
        <v>6</v>
      </c>
      <c r="I38" s="42">
        <v>8</v>
      </c>
      <c r="J38" s="42">
        <v>8</v>
      </c>
      <c r="K38" s="44">
        <f t="shared" si="0"/>
        <v>55</v>
      </c>
      <c r="L38" s="75"/>
    </row>
    <row r="39" spans="1:12" s="34" customFormat="1" ht="24" customHeight="1" x14ac:dyDescent="0.35">
      <c r="A39" s="35">
        <v>33</v>
      </c>
      <c r="B39" s="58" t="s">
        <v>78</v>
      </c>
      <c r="C39" s="42">
        <v>8</v>
      </c>
      <c r="D39" s="42">
        <v>9</v>
      </c>
      <c r="E39" s="42">
        <v>8</v>
      </c>
      <c r="F39" s="42">
        <v>8</v>
      </c>
      <c r="G39" s="42">
        <v>8</v>
      </c>
      <c r="H39" s="42">
        <v>9</v>
      </c>
      <c r="I39" s="42">
        <v>10</v>
      </c>
      <c r="J39" s="42">
        <v>10</v>
      </c>
      <c r="K39" s="44">
        <f t="shared" si="0"/>
        <v>70</v>
      </c>
      <c r="L39" s="75"/>
    </row>
    <row r="40" spans="1:12" s="34" customFormat="1" ht="24" customHeight="1" x14ac:dyDescent="0.35">
      <c r="A40" s="35">
        <v>34</v>
      </c>
      <c r="B40" s="58" t="s">
        <v>27</v>
      </c>
      <c r="C40" s="42">
        <v>7</v>
      </c>
      <c r="D40" s="42">
        <v>7</v>
      </c>
      <c r="E40" s="42">
        <v>6</v>
      </c>
      <c r="F40" s="42">
        <v>5</v>
      </c>
      <c r="G40" s="42">
        <v>6</v>
      </c>
      <c r="H40" s="42">
        <v>5</v>
      </c>
      <c r="I40" s="42">
        <v>5</v>
      </c>
      <c r="J40" s="42">
        <v>7</v>
      </c>
      <c r="K40" s="44">
        <f t="shared" si="0"/>
        <v>48</v>
      </c>
      <c r="L40" s="75"/>
    </row>
    <row r="41" spans="1:12" s="34" customFormat="1" ht="24" customHeight="1" x14ac:dyDescent="0.35">
      <c r="A41" s="35">
        <v>35</v>
      </c>
      <c r="B41" s="58" t="s">
        <v>79</v>
      </c>
      <c r="C41" s="42">
        <v>4</v>
      </c>
      <c r="D41" s="42">
        <v>3</v>
      </c>
      <c r="E41" s="42">
        <v>3</v>
      </c>
      <c r="F41" s="42">
        <v>2</v>
      </c>
      <c r="G41" s="42">
        <v>2</v>
      </c>
      <c r="H41" s="42">
        <v>2</v>
      </c>
      <c r="I41" s="42">
        <v>2</v>
      </c>
      <c r="J41" s="42">
        <v>3</v>
      </c>
      <c r="K41" s="44">
        <f t="shared" si="0"/>
        <v>21</v>
      </c>
      <c r="L41" s="75"/>
    </row>
    <row r="42" spans="1:12" s="34" customFormat="1" ht="24" customHeight="1" x14ac:dyDescent="0.35">
      <c r="A42" s="35">
        <v>36</v>
      </c>
      <c r="B42" s="58" t="s">
        <v>36</v>
      </c>
      <c r="C42" s="42">
        <v>7</v>
      </c>
      <c r="D42" s="42">
        <v>7</v>
      </c>
      <c r="E42" s="42">
        <v>5</v>
      </c>
      <c r="F42" s="42">
        <v>4</v>
      </c>
      <c r="G42" s="42">
        <v>4</v>
      </c>
      <c r="H42" s="42">
        <v>5</v>
      </c>
      <c r="I42" s="42">
        <v>4</v>
      </c>
      <c r="J42" s="42">
        <v>5</v>
      </c>
      <c r="K42" s="44">
        <f t="shared" si="0"/>
        <v>41</v>
      </c>
      <c r="L42" s="75"/>
    </row>
    <row r="43" spans="1:12" s="34" customFormat="1" ht="24" customHeight="1" x14ac:dyDescent="0.35">
      <c r="A43" s="35">
        <v>37</v>
      </c>
      <c r="B43" s="58" t="s">
        <v>15</v>
      </c>
      <c r="C43" s="42">
        <v>8</v>
      </c>
      <c r="D43" s="42">
        <v>8</v>
      </c>
      <c r="E43" s="42">
        <v>7</v>
      </c>
      <c r="F43" s="42">
        <v>7</v>
      </c>
      <c r="G43" s="42">
        <v>8</v>
      </c>
      <c r="H43" s="42">
        <v>6</v>
      </c>
      <c r="I43" s="42">
        <v>8</v>
      </c>
      <c r="J43" s="42">
        <v>8</v>
      </c>
      <c r="K43" s="44">
        <f t="shared" si="0"/>
        <v>60</v>
      </c>
      <c r="L43" s="75"/>
    </row>
    <row r="44" spans="1:12" s="34" customFormat="1" ht="24" customHeight="1" x14ac:dyDescent="0.35">
      <c r="A44" s="35">
        <v>38</v>
      </c>
      <c r="B44" s="58" t="s">
        <v>16</v>
      </c>
      <c r="C44" s="42">
        <v>7</v>
      </c>
      <c r="D44" s="42">
        <v>8</v>
      </c>
      <c r="E44" s="42">
        <v>6</v>
      </c>
      <c r="F44" s="42">
        <v>5</v>
      </c>
      <c r="G44" s="42">
        <v>5</v>
      </c>
      <c r="H44" s="42">
        <v>6</v>
      </c>
      <c r="I44" s="42">
        <v>8</v>
      </c>
      <c r="J44" s="42">
        <v>7</v>
      </c>
      <c r="K44" s="44">
        <f t="shared" si="0"/>
        <v>52</v>
      </c>
      <c r="L44" s="75"/>
    </row>
    <row r="45" spans="1:12" s="34" customFormat="1" ht="24" customHeight="1" x14ac:dyDescent="0.35">
      <c r="A45" s="35">
        <v>39</v>
      </c>
      <c r="B45" s="58" t="s">
        <v>80</v>
      </c>
      <c r="C45" s="42">
        <v>7</v>
      </c>
      <c r="D45" s="42">
        <v>6</v>
      </c>
      <c r="E45" s="42">
        <v>6</v>
      </c>
      <c r="F45" s="42">
        <v>4</v>
      </c>
      <c r="G45" s="42">
        <v>3</v>
      </c>
      <c r="H45" s="42">
        <v>4</v>
      </c>
      <c r="I45" s="42">
        <v>4</v>
      </c>
      <c r="J45" s="42">
        <v>4</v>
      </c>
      <c r="K45" s="44">
        <f t="shared" si="0"/>
        <v>38</v>
      </c>
      <c r="L45" s="75"/>
    </row>
    <row r="46" spans="1:12" s="34" customFormat="1" ht="24" customHeight="1" x14ac:dyDescent="0.35">
      <c r="A46" s="35">
        <v>40</v>
      </c>
      <c r="B46" s="58" t="s">
        <v>18</v>
      </c>
      <c r="C46" s="42">
        <v>6</v>
      </c>
      <c r="D46" s="42">
        <v>5</v>
      </c>
      <c r="E46" s="42">
        <v>4</v>
      </c>
      <c r="F46" s="42">
        <v>2</v>
      </c>
      <c r="G46" s="42">
        <v>3</v>
      </c>
      <c r="H46" s="42">
        <v>3</v>
      </c>
      <c r="I46" s="42">
        <v>4</v>
      </c>
      <c r="J46" s="42">
        <v>3</v>
      </c>
      <c r="K46" s="44">
        <f t="shared" si="0"/>
        <v>30</v>
      </c>
      <c r="L46" s="75"/>
    </row>
    <row r="47" spans="1:12" s="34" customFormat="1" ht="24" customHeight="1" x14ac:dyDescent="0.35">
      <c r="A47" s="35">
        <v>41</v>
      </c>
      <c r="B47" s="58" t="s">
        <v>37</v>
      </c>
      <c r="C47" s="42">
        <v>8</v>
      </c>
      <c r="D47" s="42">
        <v>8</v>
      </c>
      <c r="E47" s="42">
        <v>9</v>
      </c>
      <c r="F47" s="42">
        <v>8</v>
      </c>
      <c r="G47" s="42">
        <v>10</v>
      </c>
      <c r="H47" s="42">
        <v>9</v>
      </c>
      <c r="I47" s="42">
        <v>9</v>
      </c>
      <c r="J47" s="42">
        <v>10</v>
      </c>
      <c r="K47" s="44">
        <f t="shared" si="0"/>
        <v>71</v>
      </c>
      <c r="L47" s="75"/>
    </row>
    <row r="48" spans="1:12" s="34" customFormat="1" ht="24" customHeight="1" x14ac:dyDescent="0.35">
      <c r="A48" s="35">
        <v>42</v>
      </c>
      <c r="B48" s="58" t="s">
        <v>20</v>
      </c>
      <c r="C48" s="42">
        <v>8</v>
      </c>
      <c r="D48" s="42">
        <v>8</v>
      </c>
      <c r="E48" s="42">
        <v>7</v>
      </c>
      <c r="F48" s="42">
        <v>6</v>
      </c>
      <c r="G48" s="42">
        <v>7</v>
      </c>
      <c r="H48" s="42">
        <v>7</v>
      </c>
      <c r="I48" s="42">
        <v>6</v>
      </c>
      <c r="J48" s="42">
        <v>9</v>
      </c>
      <c r="K48" s="44">
        <f t="shared" si="0"/>
        <v>58</v>
      </c>
      <c r="L48" s="75"/>
    </row>
    <row r="49" spans="1:12" s="34" customFormat="1" ht="24" customHeight="1" x14ac:dyDescent="0.35">
      <c r="A49" s="35">
        <v>43</v>
      </c>
      <c r="B49" s="58" t="s">
        <v>81</v>
      </c>
      <c r="C49" s="42">
        <v>3</v>
      </c>
      <c r="D49" s="42">
        <v>4</v>
      </c>
      <c r="E49" s="42">
        <v>4</v>
      </c>
      <c r="F49" s="42">
        <v>0</v>
      </c>
      <c r="G49" s="42">
        <v>2</v>
      </c>
      <c r="H49" s="42">
        <v>4</v>
      </c>
      <c r="I49" s="42">
        <v>4</v>
      </c>
      <c r="J49" s="42">
        <v>4</v>
      </c>
      <c r="K49" s="44">
        <f t="shared" si="0"/>
        <v>25</v>
      </c>
      <c r="L49" s="75"/>
    </row>
    <row r="50" spans="1:12" s="34" customFormat="1" ht="24" customHeight="1" thickBot="1" x14ac:dyDescent="0.4">
      <c r="A50" s="38">
        <v>44</v>
      </c>
      <c r="B50" s="59" t="s">
        <v>82</v>
      </c>
      <c r="C50" s="68">
        <v>10</v>
      </c>
      <c r="D50" s="68">
        <v>10</v>
      </c>
      <c r="E50" s="68">
        <v>8</v>
      </c>
      <c r="F50" s="68">
        <v>6</v>
      </c>
      <c r="G50" s="68">
        <v>9</v>
      </c>
      <c r="H50" s="68">
        <v>8</v>
      </c>
      <c r="I50" s="68">
        <v>8</v>
      </c>
      <c r="J50" s="68">
        <v>8</v>
      </c>
      <c r="K50" s="69">
        <f t="shared" si="0"/>
        <v>67</v>
      </c>
      <c r="L50" s="76"/>
    </row>
    <row r="52" spans="1:12" ht="17.399999999999999" x14ac:dyDescent="0.25">
      <c r="A52" s="16" t="s">
        <v>83</v>
      </c>
      <c r="L52" s="17"/>
    </row>
  </sheetData>
  <autoFilter ref="A6:L6">
    <sortState ref="A7:L35">
      <sortCondition ref="A6"/>
    </sortState>
  </autoFilter>
  <mergeCells count="3">
    <mergeCell ref="A1:L1"/>
    <mergeCell ref="A4:L4"/>
    <mergeCell ref="A5:L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командный</vt:lpstr>
      <vt:lpstr>лично-командный</vt:lpstr>
      <vt:lpstr>личники по местам</vt:lpstr>
      <vt:lpstr>строй 1 судья</vt:lpstr>
      <vt:lpstr>строй 2 судья</vt:lpstr>
      <vt:lpstr>командный!Заголовки_для_печати</vt:lpstr>
      <vt:lpstr>'личники по местам'!Заголовки_для_печати</vt:lpstr>
      <vt:lpstr>'лично-командный'!Заголовки_для_печати</vt:lpstr>
      <vt:lpstr>'строй 1 судья'!Заголовки_для_печати</vt:lpstr>
      <vt:lpstr>'строй 2 судья'!Заголовки_для_печати</vt:lpstr>
      <vt:lpstr>командный!Область_печати</vt:lpstr>
      <vt:lpstr>'личники по местам'!Область_печати</vt:lpstr>
      <vt:lpstr>'лично-командный'!Область_печати</vt:lpstr>
      <vt:lpstr>'строй 1 судья'!Область_печати</vt:lpstr>
      <vt:lpstr>'строй 2 судья'!Область_печати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2025-05-16T12:17:10Z</cp:lastPrinted>
  <dcterms:created xsi:type="dcterms:W3CDTF">1996-10-08T23:32:33Z</dcterms:created>
  <dcterms:modified xsi:type="dcterms:W3CDTF">2025-05-16T13:34:18Z</dcterms:modified>
</cp:coreProperties>
</file>